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/>
  <xr:revisionPtr revIDLastSave="0" documentId="13_ncr:1_{A84CECE8-DECF-2C48-85C8-A2627C1DE208}" xr6:coauthVersionLast="47" xr6:coauthVersionMax="47" xr10:uidLastSave="{00000000-0000-0000-0000-000000000000}"/>
  <bookViews>
    <workbookView xWindow="0" yWindow="500" windowWidth="26300" windowHeight="14300" activeTab="9" xr2:uid="{00000000-000D-0000-FFFF-FFFF00000000}"/>
  </bookViews>
  <sheets>
    <sheet name="Scratch Ind" sheetId="1" r:id="rId1"/>
    <sheet name="Feuil12" sheetId="13" state="hidden" r:id="rId2"/>
    <sheet name="Scratch H" sheetId="11" r:id="rId3"/>
    <sheet name="Scratch F" sheetId="12" r:id="rId4"/>
    <sheet name="Sénior H" sheetId="3" r:id="rId5"/>
    <sheet name="Sénior F" sheetId="4" r:id="rId6"/>
    <sheet name="Cadet H" sheetId="5" r:id="rId7"/>
    <sheet name="Master H" sheetId="6" r:id="rId8"/>
    <sheet name="Master F" sheetId="7" r:id="rId9"/>
    <sheet name="Scratch Relais" sheetId="2" r:id="rId10"/>
    <sheet name="Relais H" sheetId="8" r:id="rId11"/>
    <sheet name="Relais F" sheetId="9" r:id="rId12"/>
    <sheet name="Relais Mixte" sheetId="10" r:id="rId13"/>
  </sheets>
  <definedNames>
    <definedName name="_xlnm._FilterDatabase" localSheetId="1" hidden="1">Feuil12!$E:$F</definedName>
    <definedName name="_xlnm._FilterDatabase" localSheetId="0" hidden="1">'Scratch Ind'!$E$1:$Y$1</definedName>
    <definedName name="_xlnm._FilterDatabase" localSheetId="9" hidden="1">'Scratch Relais'!$A$1:$R$12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6" l="1"/>
  <c r="L4" i="7"/>
  <c r="L5" i="7"/>
  <c r="L8" i="6"/>
  <c r="L9" i="6"/>
  <c r="L11" i="6"/>
  <c r="L12" i="6"/>
  <c r="L13" i="6"/>
  <c r="L15" i="6"/>
  <c r="L18" i="6"/>
  <c r="L19" i="6"/>
  <c r="L21" i="6"/>
  <c r="L22" i="6"/>
  <c r="L27" i="6"/>
  <c r="L28" i="6"/>
  <c r="L32" i="6"/>
  <c r="L33" i="6"/>
  <c r="L4" i="6"/>
  <c r="L7" i="6"/>
  <c r="L4" i="4"/>
  <c r="L5" i="4"/>
  <c r="L6" i="4"/>
  <c r="L7" i="4"/>
  <c r="L8" i="4"/>
  <c r="L9" i="4"/>
  <c r="L8" i="3"/>
  <c r="L9" i="3"/>
  <c r="L10" i="3"/>
  <c r="L12" i="3"/>
  <c r="L13" i="3"/>
  <c r="L14" i="3"/>
  <c r="L20" i="3"/>
  <c r="L26" i="3"/>
  <c r="L5" i="3"/>
  <c r="L6" i="3"/>
  <c r="L7" i="12"/>
  <c r="L8" i="12"/>
  <c r="L9" i="12"/>
  <c r="L11" i="12"/>
  <c r="L12" i="12"/>
  <c r="L16" i="12"/>
  <c r="L4" i="12"/>
  <c r="L5" i="12"/>
  <c r="L6" i="12"/>
  <c r="L5" i="11"/>
  <c r="L6" i="11"/>
  <c r="L8" i="11"/>
  <c r="L9" i="11"/>
  <c r="L10" i="11"/>
  <c r="L11" i="11"/>
  <c r="L12" i="11"/>
  <c r="L13" i="11"/>
  <c r="L15" i="11"/>
  <c r="L16" i="11"/>
  <c r="L19" i="11"/>
  <c r="L20" i="11"/>
  <c r="L24" i="11"/>
  <c r="L25" i="11"/>
  <c r="L28" i="11"/>
  <c r="L29" i="11"/>
  <c r="L30" i="11"/>
  <c r="L32" i="11"/>
  <c r="L35" i="11"/>
  <c r="L37" i="11"/>
  <c r="L38" i="11"/>
  <c r="L39" i="11"/>
  <c r="L41" i="11"/>
  <c r="L42" i="11"/>
  <c r="L51" i="11"/>
  <c r="L52" i="11"/>
  <c r="L55" i="11"/>
  <c r="L58" i="11"/>
  <c r="L59" i="11"/>
  <c r="L6" i="7"/>
  <c r="L7" i="7"/>
  <c r="L8" i="7"/>
  <c r="L9" i="7"/>
  <c r="L10" i="7"/>
  <c r="L11" i="7"/>
  <c r="L4" i="5"/>
  <c r="L3" i="12"/>
  <c r="L3" i="3"/>
  <c r="L3" i="4"/>
  <c r="L3" i="5"/>
  <c r="L3" i="6"/>
  <c r="L3" i="7"/>
  <c r="L3" i="11"/>
  <c r="F18" i="12" l="1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5" i="12"/>
  <c r="E5" i="12"/>
  <c r="F4" i="12"/>
  <c r="E4" i="12"/>
  <c r="F3" i="12"/>
  <c r="E3" i="12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F5" i="5"/>
  <c r="E5" i="5"/>
  <c r="F4" i="5"/>
  <c r="E4" i="5"/>
  <c r="F3" i="5"/>
  <c r="E3" i="5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F3" i="7"/>
  <c r="E3" i="7"/>
  <c r="F68" i="11"/>
  <c r="E68" i="11"/>
  <c r="F67" i="11"/>
  <c r="E67" i="11"/>
  <c r="F66" i="11"/>
  <c r="E66" i="11"/>
  <c r="F65" i="11"/>
  <c r="E65" i="11"/>
  <c r="F64" i="11"/>
  <c r="E64" i="11"/>
  <c r="F63" i="11"/>
  <c r="E63" i="11"/>
  <c r="F62" i="11"/>
  <c r="E62" i="11"/>
  <c r="F61" i="11"/>
  <c r="E61" i="11"/>
  <c r="F60" i="11"/>
  <c r="E60" i="11"/>
  <c r="F59" i="11"/>
  <c r="E59" i="11"/>
  <c r="F58" i="11"/>
  <c r="E58" i="11"/>
  <c r="F57" i="11"/>
  <c r="E57" i="11"/>
  <c r="F56" i="11"/>
  <c r="E56" i="11"/>
  <c r="F55" i="11"/>
  <c r="E55" i="11"/>
  <c r="F54" i="11"/>
  <c r="E54" i="11"/>
  <c r="F53" i="11"/>
  <c r="E53" i="11"/>
  <c r="F52" i="11"/>
  <c r="E52" i="11"/>
  <c r="F51" i="11"/>
  <c r="E51" i="11"/>
  <c r="F50" i="11"/>
  <c r="E50" i="11"/>
  <c r="F49" i="11"/>
  <c r="E49" i="11"/>
  <c r="F48" i="11"/>
  <c r="E48" i="11"/>
  <c r="F47" i="11"/>
  <c r="E47" i="11"/>
  <c r="F46" i="11"/>
  <c r="E46" i="11"/>
  <c r="F45" i="11"/>
  <c r="E45" i="11"/>
  <c r="F44" i="11"/>
  <c r="E44" i="11"/>
  <c r="F43" i="11"/>
  <c r="E43" i="11"/>
  <c r="F42" i="11"/>
  <c r="E42" i="11"/>
  <c r="F41" i="11"/>
  <c r="E41" i="11"/>
  <c r="F40" i="11"/>
  <c r="E40" i="11"/>
  <c r="F39" i="11"/>
  <c r="E39" i="11"/>
  <c r="F38" i="11"/>
  <c r="E38" i="11"/>
  <c r="F37" i="11"/>
  <c r="E37" i="11"/>
  <c r="F36" i="11"/>
  <c r="E36" i="11"/>
  <c r="F35" i="11"/>
  <c r="E35" i="11"/>
  <c r="F34" i="11"/>
  <c r="E34" i="11"/>
  <c r="F33" i="11"/>
  <c r="E33" i="11"/>
  <c r="F32" i="11"/>
  <c r="E32" i="11"/>
  <c r="F31" i="11"/>
  <c r="E31" i="11"/>
  <c r="F30" i="11"/>
  <c r="E30" i="11"/>
  <c r="F29" i="11"/>
  <c r="E29" i="11"/>
  <c r="F28" i="11"/>
  <c r="E28" i="11"/>
  <c r="F27" i="11"/>
  <c r="E27" i="11"/>
  <c r="F26" i="11"/>
  <c r="E26" i="11"/>
  <c r="F25" i="11"/>
  <c r="E25" i="11"/>
  <c r="F24" i="11"/>
  <c r="E24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4" i="11"/>
  <c r="E4" i="11"/>
  <c r="F3" i="11"/>
  <c r="E3" i="1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F3" i="1"/>
  <c r="E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3" i="1"/>
  <c r="L3" i="1" s="1"/>
  <c r="F12" i="2"/>
  <c r="F11" i="2"/>
  <c r="F10" i="2"/>
  <c r="F9" i="2"/>
  <c r="F8" i="2"/>
  <c r="F7" i="2"/>
  <c r="F6" i="2"/>
  <c r="F5" i="2"/>
  <c r="F4" i="2"/>
  <c r="F3" i="2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3" i="1"/>
  <c r="L83" i="1" l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82" i="1"/>
  <c r="L78" i="1"/>
  <c r="L74" i="1"/>
  <c r="L70" i="1"/>
  <c r="L66" i="1"/>
  <c r="L62" i="1"/>
  <c r="L58" i="1"/>
  <c r="L54" i="1"/>
  <c r="L50" i="1"/>
  <c r="L46" i="1"/>
  <c r="L42" i="1"/>
  <c r="L38" i="1"/>
  <c r="L34" i="1"/>
  <c r="L30" i="1"/>
  <c r="L26" i="1"/>
  <c r="L22" i="1"/>
  <c r="L18" i="1"/>
  <c r="L14" i="1"/>
  <c r="L10" i="1"/>
  <c r="L6" i="1"/>
  <c r="L81" i="1"/>
  <c r="L77" i="1"/>
  <c r="L73" i="1"/>
  <c r="L69" i="1"/>
  <c r="L65" i="1"/>
  <c r="L61" i="1"/>
  <c r="L57" i="1"/>
  <c r="L53" i="1"/>
  <c r="L49" i="1"/>
  <c r="L45" i="1"/>
  <c r="L41" i="1"/>
  <c r="L37" i="1"/>
  <c r="L33" i="1"/>
  <c r="L29" i="1"/>
  <c r="L25" i="1"/>
  <c r="L21" i="1"/>
  <c r="L17" i="1"/>
  <c r="L13" i="1"/>
  <c r="L9" i="1"/>
  <c r="L5" i="1"/>
  <c r="L80" i="1"/>
  <c r="L76" i="1"/>
  <c r="L72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L4" i="1"/>
  <c r="L19" i="1"/>
  <c r="L15" i="1"/>
  <c r="L11" i="1"/>
  <c r="L7" i="1"/>
</calcChain>
</file>

<file path=xl/sharedStrings.xml><?xml version="1.0" encoding="utf-8"?>
<sst xmlns="http://schemas.openxmlformats.org/spreadsheetml/2006/main" count="2777" uniqueCount="934">
  <si>
    <t>Cls</t>
  </si>
  <si>
    <t>Dossard</t>
  </si>
  <si>
    <t>Nom Prénom</t>
  </si>
  <si>
    <t>Année</t>
  </si>
  <si>
    <t>Sexe</t>
  </si>
  <si>
    <t>Caté</t>
  </si>
  <si>
    <t>Club</t>
  </si>
  <si>
    <t>CAP1</t>
  </si>
  <si>
    <t>VTT1</t>
  </si>
  <si>
    <t>CAP2</t>
  </si>
  <si>
    <t>VTT2</t>
  </si>
  <si>
    <t>CAP3</t>
  </si>
  <si>
    <t>Temps</t>
  </si>
  <si>
    <t>Cross Duathlon</t>
  </si>
  <si>
    <t>1.</t>
  </si>
  <si>
    <t>M</t>
  </si>
  <si>
    <t>Sénior</t>
  </si>
  <si>
    <t>ENTENTE SPORTIVE NANTERRE</t>
  </si>
  <si>
    <t>00:07:45</t>
  </si>
  <si>
    <t>00:15:57</t>
  </si>
  <si>
    <t>00:07:57</t>
  </si>
  <si>
    <t>00:15:24</t>
  </si>
  <si>
    <t>00:08:09</t>
  </si>
  <si>
    <t>00:55:10</t>
  </si>
  <si>
    <t>2.</t>
  </si>
  <si>
    <t/>
  </si>
  <si>
    <t>00:08:17</t>
  </si>
  <si>
    <t>00:14:30</t>
  </si>
  <si>
    <t>00:09:40</t>
  </si>
  <si>
    <t>00:14:14</t>
  </si>
  <si>
    <t>00:10:22</t>
  </si>
  <si>
    <t>00:57:01</t>
  </si>
  <si>
    <t>3.</t>
  </si>
  <si>
    <t>COULOMMIERS BRIE TRIATHLON</t>
  </si>
  <si>
    <t>00:08:15</t>
  </si>
  <si>
    <t>00:14:58</t>
  </si>
  <si>
    <t>00:09:27</t>
  </si>
  <si>
    <t>00:15:04</t>
  </si>
  <si>
    <t>00:09:51</t>
  </si>
  <si>
    <t>00:57:33</t>
  </si>
  <si>
    <t>4.</t>
  </si>
  <si>
    <t>VERSAILLES TRIATHLON</t>
  </si>
  <si>
    <t>00:07:48</t>
  </si>
  <si>
    <t>00:16:26</t>
  </si>
  <si>
    <t>00:08:48</t>
  </si>
  <si>
    <t>00:16:53</t>
  </si>
  <si>
    <t>00:09:17</t>
  </si>
  <si>
    <t>00:59:10</t>
  </si>
  <si>
    <t>5.</t>
  </si>
  <si>
    <t>00:07:49</t>
  </si>
  <si>
    <t>00:15:52</t>
  </si>
  <si>
    <t>00:09:29</t>
  </si>
  <si>
    <t>00:16:43</t>
  </si>
  <si>
    <t>00:09:52</t>
  </si>
  <si>
    <t>00:59:44</t>
  </si>
  <si>
    <t>6.</t>
  </si>
  <si>
    <t>TRIATHLON CLUB TORCY</t>
  </si>
  <si>
    <t>00:08:13</t>
  </si>
  <si>
    <t>00:16:33</t>
  </si>
  <si>
    <t>00:09:13</t>
  </si>
  <si>
    <t>00:16:51</t>
  </si>
  <si>
    <t>00:09:14</t>
  </si>
  <si>
    <t>01:00:02</t>
  </si>
  <si>
    <t>7.</t>
  </si>
  <si>
    <t>00:17:41</t>
  </si>
  <si>
    <t>00:08:38</t>
  </si>
  <si>
    <t>00:17:38</t>
  </si>
  <si>
    <t>00:08:24</t>
  </si>
  <si>
    <t>01:00:04</t>
  </si>
  <si>
    <t>8.</t>
  </si>
  <si>
    <t>RED STAR CLUB CHAMPIGNY</t>
  </si>
  <si>
    <t>00:07:47</t>
  </si>
  <si>
    <t>00:17:56</t>
  </si>
  <si>
    <t>00:09:07</t>
  </si>
  <si>
    <t>00:17:47</t>
  </si>
  <si>
    <t>00:09:03</t>
  </si>
  <si>
    <t>01:01:38</t>
  </si>
  <si>
    <t>9.</t>
  </si>
  <si>
    <t>Cadet</t>
  </si>
  <si>
    <t>00:08:37</t>
  </si>
  <si>
    <t>00:17:12</t>
  </si>
  <si>
    <t>00:09:23</t>
  </si>
  <si>
    <t>00:17:28</t>
  </si>
  <si>
    <t>00:09:42</t>
  </si>
  <si>
    <t>01:02:21</t>
  </si>
  <si>
    <t>10.</t>
  </si>
  <si>
    <t>Master</t>
  </si>
  <si>
    <t>VILLEPINTE TRIATHLON</t>
  </si>
  <si>
    <t>00:08:29</t>
  </si>
  <si>
    <t>00:17:17</t>
  </si>
  <si>
    <t>00:09:44</t>
  </si>
  <si>
    <t>00:17:24</t>
  </si>
  <si>
    <t>00:09:35</t>
  </si>
  <si>
    <t>01:02:27</t>
  </si>
  <si>
    <t>11.</t>
  </si>
  <si>
    <t>NOISY LE GRAND TRIATHLON</t>
  </si>
  <si>
    <t>00:08:49</t>
  </si>
  <si>
    <t>00:16:58</t>
  </si>
  <si>
    <t>00:09:59</t>
  </si>
  <si>
    <t>00:16:48</t>
  </si>
  <si>
    <t>00:10:00</t>
  </si>
  <si>
    <t>01:02:33</t>
  </si>
  <si>
    <t>12.</t>
  </si>
  <si>
    <t>00:08:28</t>
  </si>
  <si>
    <t>00:17:27</t>
  </si>
  <si>
    <t>00:09:45</t>
  </si>
  <si>
    <t>00:17:19</t>
  </si>
  <si>
    <t>00:09:39</t>
  </si>
  <si>
    <t>01:02:36</t>
  </si>
  <si>
    <t>13.</t>
  </si>
  <si>
    <t>00:08:12</t>
  </si>
  <si>
    <t>00:17:36</t>
  </si>
  <si>
    <t>00:09:34</t>
  </si>
  <si>
    <t>00:09:50</t>
  </si>
  <si>
    <t>01:03:06</t>
  </si>
  <si>
    <t>14.</t>
  </si>
  <si>
    <t>00:08:41</t>
  </si>
  <si>
    <t>00:17:34</t>
  </si>
  <si>
    <t>00:10:04</t>
  </si>
  <si>
    <t>00:17:02</t>
  </si>
  <si>
    <t>00:09:57</t>
  </si>
  <si>
    <t>01:03:15</t>
  </si>
  <si>
    <t>15.</t>
  </si>
  <si>
    <t>00:09:06</t>
  </si>
  <si>
    <t>00:17:20</t>
  </si>
  <si>
    <t>00:17:16</t>
  </si>
  <si>
    <t>00:09:58</t>
  </si>
  <si>
    <t>01:03:30</t>
  </si>
  <si>
    <t>16.</t>
  </si>
  <si>
    <t>00:08:22</t>
  </si>
  <si>
    <t>00:18:08</t>
  </si>
  <si>
    <t>00:18:07</t>
  </si>
  <si>
    <t>01:03:40</t>
  </si>
  <si>
    <t>17.</t>
  </si>
  <si>
    <t>CLUB YERROIS DE TRIATHLON</t>
  </si>
  <si>
    <t>00:08:58</t>
  </si>
  <si>
    <t>00:10:24</t>
  </si>
  <si>
    <t>00:10:56</t>
  </si>
  <si>
    <t>01:04:25</t>
  </si>
  <si>
    <t>18.</t>
  </si>
  <si>
    <t>ISSY TRIATHLON</t>
  </si>
  <si>
    <t>00:08:40</t>
  </si>
  <si>
    <t>00:18:58</t>
  </si>
  <si>
    <t>00:09:43</t>
  </si>
  <si>
    <t>00:18:19</t>
  </si>
  <si>
    <t>00:10:02</t>
  </si>
  <si>
    <t>01:05:40</t>
  </si>
  <si>
    <t>19.</t>
  </si>
  <si>
    <t>F</t>
  </si>
  <si>
    <t>00:08:55</t>
  </si>
  <si>
    <t>00:18:55</t>
  </si>
  <si>
    <t>00:09:48</t>
  </si>
  <si>
    <t>00:18:24</t>
  </si>
  <si>
    <t>00:10:09</t>
  </si>
  <si>
    <t>01:06:09</t>
  </si>
  <si>
    <t>20.</t>
  </si>
  <si>
    <t>00:09:20</t>
  </si>
  <si>
    <t>00:18:40</t>
  </si>
  <si>
    <t>00:10:08</t>
  </si>
  <si>
    <t>00:18:16</t>
  </si>
  <si>
    <t>00:09:49</t>
  </si>
  <si>
    <t>01:06:11</t>
  </si>
  <si>
    <t>21.</t>
  </si>
  <si>
    <t>00:08:47</t>
  </si>
  <si>
    <t>00:19:01</t>
  </si>
  <si>
    <t>00:19:08</t>
  </si>
  <si>
    <t>00:09:33</t>
  </si>
  <si>
    <t>01:06:17</t>
  </si>
  <si>
    <t>22.</t>
  </si>
  <si>
    <t>00:18:57</t>
  </si>
  <si>
    <t>00:19:21</t>
  </si>
  <si>
    <t>00:10:07</t>
  </si>
  <si>
    <t>01:06:56</t>
  </si>
  <si>
    <t>23.</t>
  </si>
  <si>
    <t>00:11:14</t>
  </si>
  <si>
    <t>00:17:18</t>
  </si>
  <si>
    <t>00:11:40</t>
  </si>
  <si>
    <t>01:07:19</t>
  </si>
  <si>
    <t>24.</t>
  </si>
  <si>
    <t>00:09:04</t>
  </si>
  <si>
    <t>00:10:45</t>
  </si>
  <si>
    <t>00:18:22</t>
  </si>
  <si>
    <t>00:11:07</t>
  </si>
  <si>
    <t>01:07:24</t>
  </si>
  <si>
    <t>25.</t>
  </si>
  <si>
    <t>00:08:51</t>
  </si>
  <si>
    <t>00:19:07</t>
  </si>
  <si>
    <t>00:19:27</t>
  </si>
  <si>
    <t>00:10:03</t>
  </si>
  <si>
    <t>01:07:34</t>
  </si>
  <si>
    <t>26.</t>
  </si>
  <si>
    <t>00:09:25</t>
  </si>
  <si>
    <t>00:17:53</t>
  </si>
  <si>
    <t>00:11:15</t>
  </si>
  <si>
    <t>00:17:59</t>
  </si>
  <si>
    <t>00:11:17</t>
  </si>
  <si>
    <t>01:07:47</t>
  </si>
  <si>
    <t>27.</t>
  </si>
  <si>
    <t>00:09:36</t>
  </si>
  <si>
    <t>00:18:26</t>
  </si>
  <si>
    <t>00:10:50</t>
  </si>
  <si>
    <t>00:18:23</t>
  </si>
  <si>
    <t>00:10:39</t>
  </si>
  <si>
    <t>01:07:53</t>
  </si>
  <si>
    <t>28.</t>
  </si>
  <si>
    <t>00:09:00</t>
  </si>
  <si>
    <t>00:19:17</t>
  </si>
  <si>
    <t>00:10:15</t>
  </si>
  <si>
    <t>01:07:58</t>
  </si>
  <si>
    <t>29.</t>
  </si>
  <si>
    <t>00:09:21</t>
  </si>
  <si>
    <t>00:18:29</t>
  </si>
  <si>
    <t>00:19:02</t>
  </si>
  <si>
    <t>00:10:51</t>
  </si>
  <si>
    <t>01:08:26</t>
  </si>
  <si>
    <t>30.</t>
  </si>
  <si>
    <t>00:09:15</t>
  </si>
  <si>
    <t>00:19:00</t>
  </si>
  <si>
    <t>00:10:55</t>
  </si>
  <si>
    <t>00:18:35</t>
  </si>
  <si>
    <t>00:11:01</t>
  </si>
  <si>
    <t>01:08:44</t>
  </si>
  <si>
    <t>31.</t>
  </si>
  <si>
    <t>00:10:20</t>
  </si>
  <si>
    <t>00:18:47</t>
  </si>
  <si>
    <t>00:18:11</t>
  </si>
  <si>
    <t>01:08:56</t>
  </si>
  <si>
    <t>32.</t>
  </si>
  <si>
    <t>00:19:05</t>
  </si>
  <si>
    <t>00:10:41</t>
  </si>
  <si>
    <t>00:18:53</t>
  </si>
  <si>
    <t>00:10:47</t>
  </si>
  <si>
    <t>01:09:14</t>
  </si>
  <si>
    <t>33.</t>
  </si>
  <si>
    <t>00:11:09</t>
  </si>
  <si>
    <t>00:18:28</t>
  </si>
  <si>
    <t>01:09:18</t>
  </si>
  <si>
    <t>34.</t>
  </si>
  <si>
    <t>00:18:38</t>
  </si>
  <si>
    <t>00:11:05</t>
  </si>
  <si>
    <t>01:09:49</t>
  </si>
  <si>
    <t>35.</t>
  </si>
  <si>
    <t>00:20:05</t>
  </si>
  <si>
    <t>00:10:26</t>
  </si>
  <si>
    <t>00:20:25</t>
  </si>
  <si>
    <t>00:10:37</t>
  </si>
  <si>
    <t>01:10:32</t>
  </si>
  <si>
    <t>36.</t>
  </si>
  <si>
    <t>00:19:35</t>
  </si>
  <si>
    <t>00:11:02</t>
  </si>
  <si>
    <t>00:19:44</t>
  </si>
  <si>
    <t>00:10:59</t>
  </si>
  <si>
    <t>01:11:06</t>
  </si>
  <si>
    <t>37.</t>
  </si>
  <si>
    <t>COURBEVOIE TRIATHLON</t>
  </si>
  <si>
    <t>00:10:44</t>
  </si>
  <si>
    <t>00:11:55</t>
  </si>
  <si>
    <t>00:12:16</t>
  </si>
  <si>
    <t>01:11:30</t>
  </si>
  <si>
    <t>38.</t>
  </si>
  <si>
    <t>00:09:02</t>
  </si>
  <si>
    <t>00:20:47</t>
  </si>
  <si>
    <t>00:21:31</t>
  </si>
  <si>
    <t>00:10:13</t>
  </si>
  <si>
    <t>01:11:34</t>
  </si>
  <si>
    <t>39.</t>
  </si>
  <si>
    <t>00:20:00</t>
  </si>
  <si>
    <t>00:10:49</t>
  </si>
  <si>
    <t>00:20:23</t>
  </si>
  <si>
    <t>00:10:54</t>
  </si>
  <si>
    <t>01:11:44</t>
  </si>
  <si>
    <t>40.</t>
  </si>
  <si>
    <t>STADE MONTOIS TRIATHLON</t>
  </si>
  <si>
    <t>00:19:18</t>
  </si>
  <si>
    <t>00:11:25</t>
  </si>
  <si>
    <t>00:20:04</t>
  </si>
  <si>
    <t>00:11:36</t>
  </si>
  <si>
    <t>01:12:21</t>
  </si>
  <si>
    <t>41.</t>
  </si>
  <si>
    <t>00:08:57</t>
  </si>
  <si>
    <t>00:26:09</t>
  </si>
  <si>
    <t>01:12:22</t>
  </si>
  <si>
    <t>42.</t>
  </si>
  <si>
    <t>00:20:56</t>
  </si>
  <si>
    <t>00:10:58</t>
  </si>
  <si>
    <t>00:20:38</t>
  </si>
  <si>
    <t>01:13:12</t>
  </si>
  <si>
    <t>43.</t>
  </si>
  <si>
    <t>00:08:54</t>
  </si>
  <si>
    <t>00:20:39</t>
  </si>
  <si>
    <t>00:22:17</t>
  </si>
  <si>
    <t>01:13:24</t>
  </si>
  <si>
    <t>44.</t>
  </si>
  <si>
    <t>PARIS UNIVERSITE CLUB</t>
  </si>
  <si>
    <t>00:09:37</t>
  </si>
  <si>
    <t>00:21:43</t>
  </si>
  <si>
    <t>00:20:49</t>
  </si>
  <si>
    <t>01:13:32</t>
  </si>
  <si>
    <t>45.</t>
  </si>
  <si>
    <t>TRIATHLETE ATTITUDE VINCENNES</t>
  </si>
  <si>
    <t>00:10:05</t>
  </si>
  <si>
    <t>00:21:13</t>
  </si>
  <si>
    <t>00:20:32</t>
  </si>
  <si>
    <t>01:13:41</t>
  </si>
  <si>
    <t>46.</t>
  </si>
  <si>
    <t>00:09:41</t>
  </si>
  <si>
    <t>00:21:35</t>
  </si>
  <si>
    <t>00:20:26</t>
  </si>
  <si>
    <t>00:11:22</t>
  </si>
  <si>
    <t>01:14:10</t>
  </si>
  <si>
    <t>47.</t>
  </si>
  <si>
    <t>00:21:03</t>
  </si>
  <si>
    <t>00:21:06</t>
  </si>
  <si>
    <t>00:11:00</t>
  </si>
  <si>
    <t>01:14:23</t>
  </si>
  <si>
    <t>48.</t>
  </si>
  <si>
    <t>00:21:28</t>
  </si>
  <si>
    <t>00:11:20</t>
  </si>
  <si>
    <t>01:14:48</t>
  </si>
  <si>
    <t>49.</t>
  </si>
  <si>
    <t>00:11:32</t>
  </si>
  <si>
    <t>00:21:17</t>
  </si>
  <si>
    <t>01:15:47</t>
  </si>
  <si>
    <t>50.</t>
  </si>
  <si>
    <t>00:10:19</t>
  </si>
  <si>
    <t>00:20:52</t>
  </si>
  <si>
    <t>00:11:43</t>
  </si>
  <si>
    <t>00:21:24</t>
  </si>
  <si>
    <t>00:11:51</t>
  </si>
  <si>
    <t>01:16:08</t>
  </si>
  <si>
    <t>51.</t>
  </si>
  <si>
    <t>00:19:59</t>
  </si>
  <si>
    <t>00:13:08</t>
  </si>
  <si>
    <t>00:19:32</t>
  </si>
  <si>
    <t>00:12:50</t>
  </si>
  <si>
    <t>01:16:33</t>
  </si>
  <si>
    <t>52.</t>
  </si>
  <si>
    <t>00:11:12</t>
  </si>
  <si>
    <t>00:20:10</t>
  </si>
  <si>
    <t>00:11:34</t>
  </si>
  <si>
    <t>00:22:12</t>
  </si>
  <si>
    <t>00:11:45</t>
  </si>
  <si>
    <t>01:16:51</t>
  </si>
  <si>
    <t>53.</t>
  </si>
  <si>
    <t>00:12:05</t>
  </si>
  <si>
    <t>00:21:26</t>
  </si>
  <si>
    <t>00:12:08</t>
  </si>
  <si>
    <t>01:17:08</t>
  </si>
  <si>
    <t>54.</t>
  </si>
  <si>
    <t>00:08:56</t>
  </si>
  <si>
    <t>00:22:23</t>
  </si>
  <si>
    <t>00:23:53</t>
  </si>
  <si>
    <t>00:11:38</t>
  </si>
  <si>
    <t>01:17:12</t>
  </si>
  <si>
    <t>55.</t>
  </si>
  <si>
    <t>00:21:54</t>
  </si>
  <si>
    <t>00:11:37</t>
  </si>
  <si>
    <t>00:22:37</t>
  </si>
  <si>
    <t>01:17:55</t>
  </si>
  <si>
    <t>56.</t>
  </si>
  <si>
    <t>00:21:44</t>
  </si>
  <si>
    <t>00:12:09</t>
  </si>
  <si>
    <t>00:21:02</t>
  </si>
  <si>
    <t>00:12:13</t>
  </si>
  <si>
    <t>01:18:24</t>
  </si>
  <si>
    <t>57.</t>
  </si>
  <si>
    <t>00:11:03</t>
  </si>
  <si>
    <t>00:21:50</t>
  </si>
  <si>
    <t>00:21:52</t>
  </si>
  <si>
    <t>00:12:01</t>
  </si>
  <si>
    <t>01:19:00</t>
  </si>
  <si>
    <t>58.</t>
  </si>
  <si>
    <t>00:21:10</t>
  </si>
  <si>
    <t>00:12:47</t>
  </si>
  <si>
    <t>00:21:49</t>
  </si>
  <si>
    <t>00:12:44</t>
  </si>
  <si>
    <t>01:19:09</t>
  </si>
  <si>
    <t>59.</t>
  </si>
  <si>
    <t>00:12:11</t>
  </si>
  <si>
    <t>00:21:46</t>
  </si>
  <si>
    <t>00:12:15</t>
  </si>
  <si>
    <t>01:19:11</t>
  </si>
  <si>
    <t>60.</t>
  </si>
  <si>
    <t>CA ORSAY TRIATHLON</t>
  </si>
  <si>
    <t>00:22:36</t>
  </si>
  <si>
    <t>00:23:15</t>
  </si>
  <si>
    <t>01:19:38</t>
  </si>
  <si>
    <t>61.</t>
  </si>
  <si>
    <t>00:10:46</t>
  </si>
  <si>
    <t>00:21:29</t>
  </si>
  <si>
    <t>00:12:24</t>
  </si>
  <si>
    <t>00:22:35</t>
  </si>
  <si>
    <t>00:13:00</t>
  </si>
  <si>
    <t>01:20:13</t>
  </si>
  <si>
    <t>62.</t>
  </si>
  <si>
    <t>00:11:50</t>
  </si>
  <si>
    <t>00:20:42</t>
  </si>
  <si>
    <t>00:13:40</t>
  </si>
  <si>
    <t>00:13:22</t>
  </si>
  <si>
    <t>01:20:21</t>
  </si>
  <si>
    <t>63.</t>
  </si>
  <si>
    <t>00:11:11</t>
  </si>
  <si>
    <t>00:22:02</t>
  </si>
  <si>
    <t>00:13:26</t>
  </si>
  <si>
    <t>00:21:32</t>
  </si>
  <si>
    <t>00:12:28</t>
  </si>
  <si>
    <t>01:20:37</t>
  </si>
  <si>
    <t>64.</t>
  </si>
  <si>
    <t>00:22:20</t>
  </si>
  <si>
    <t>00:13:07</t>
  </si>
  <si>
    <t>00:22:50</t>
  </si>
  <si>
    <t>00:12:53</t>
  </si>
  <si>
    <t>01:21:54</t>
  </si>
  <si>
    <t>65.</t>
  </si>
  <si>
    <t>00:10:06</t>
  </si>
  <si>
    <t>00:22:57</t>
  </si>
  <si>
    <t>00:12:20</t>
  </si>
  <si>
    <t>00:12:40</t>
  </si>
  <si>
    <t>01:21:55</t>
  </si>
  <si>
    <t>66.</t>
  </si>
  <si>
    <t>TRIATHLON CLUB DE VILLEPARISIS</t>
  </si>
  <si>
    <t>00:11:48</t>
  </si>
  <si>
    <t>00:22:24</t>
  </si>
  <si>
    <t>00:13:04</t>
  </si>
  <si>
    <t>00:22:28</t>
  </si>
  <si>
    <t>00:12:59</t>
  </si>
  <si>
    <t>01:22:41</t>
  </si>
  <si>
    <t>67.</t>
  </si>
  <si>
    <t>GOST</t>
  </si>
  <si>
    <t>00:22:33</t>
  </si>
  <si>
    <t>00:13:14</t>
  </si>
  <si>
    <t>00:23:05</t>
  </si>
  <si>
    <t>01:23:06</t>
  </si>
  <si>
    <t>68.</t>
  </si>
  <si>
    <t>00:22:39</t>
  </si>
  <si>
    <t>00:13:03</t>
  </si>
  <si>
    <t>00:24:15</t>
  </si>
  <si>
    <t>00:13:41</t>
  </si>
  <si>
    <t>01:24:20</t>
  </si>
  <si>
    <t>69.</t>
  </si>
  <si>
    <t>00:23:49</t>
  </si>
  <si>
    <t>00:24:44</t>
  </si>
  <si>
    <t>01:24:59</t>
  </si>
  <si>
    <t>70.</t>
  </si>
  <si>
    <t>00:10:42</t>
  </si>
  <si>
    <t>00:24:52</t>
  </si>
  <si>
    <t>00:12:48</t>
  </si>
  <si>
    <t>00:25:05</t>
  </si>
  <si>
    <t>00:12:36</t>
  </si>
  <si>
    <t>01:26:01</t>
  </si>
  <si>
    <t>71.</t>
  </si>
  <si>
    <t>00:23:40</t>
  </si>
  <si>
    <t>00:13:09</t>
  </si>
  <si>
    <t>01:26:10</t>
  </si>
  <si>
    <t>72.</t>
  </si>
  <si>
    <t>00:12:27</t>
  </si>
  <si>
    <t>00:24:20</t>
  </si>
  <si>
    <t>00:13:28</t>
  </si>
  <si>
    <t>00:23:07</t>
  </si>
  <si>
    <t>00:13:35</t>
  </si>
  <si>
    <t>01:26:54</t>
  </si>
  <si>
    <t>73.</t>
  </si>
  <si>
    <t>00:11:29</t>
  </si>
  <si>
    <t>00:24:24</t>
  </si>
  <si>
    <t>00:26:19</t>
  </si>
  <si>
    <t>00:13:13</t>
  </si>
  <si>
    <t>01:28:23</t>
  </si>
  <si>
    <t>74.</t>
  </si>
  <si>
    <t>00:11:49</t>
  </si>
  <si>
    <t>00:26:13</t>
  </si>
  <si>
    <t>00:12:26</t>
  </si>
  <si>
    <t>00:26:37</t>
  </si>
  <si>
    <t>00:12:06</t>
  </si>
  <si>
    <t>01:29:09</t>
  </si>
  <si>
    <t>75.</t>
  </si>
  <si>
    <t>00:25:23</t>
  </si>
  <si>
    <t>00:12:37</t>
  </si>
  <si>
    <t>00:26:52</t>
  </si>
  <si>
    <t>00:13:15</t>
  </si>
  <si>
    <t>01:29:15</t>
  </si>
  <si>
    <t>76.</t>
  </si>
  <si>
    <t>MONTMARTRE NATATION</t>
  </si>
  <si>
    <t>00:11:27</t>
  </si>
  <si>
    <t>00:27:21</t>
  </si>
  <si>
    <t>00:27:25</t>
  </si>
  <si>
    <t>00:12:19</t>
  </si>
  <si>
    <t>01:31:07</t>
  </si>
  <si>
    <t>77.</t>
  </si>
  <si>
    <t>00:11:39</t>
  </si>
  <si>
    <t>00:15:20</t>
  </si>
  <si>
    <t>00:25:49</t>
  </si>
  <si>
    <t>00:15:25</t>
  </si>
  <si>
    <t>01:34:23</t>
  </si>
  <si>
    <t>78.</t>
  </si>
  <si>
    <t>00:12:39</t>
  </si>
  <si>
    <t>00:26:22</t>
  </si>
  <si>
    <t>00:14:34</t>
  </si>
  <si>
    <t>00:26:45</t>
  </si>
  <si>
    <t>00:14:06</t>
  </si>
  <si>
    <t>01:34:24</t>
  </si>
  <si>
    <t>79.</t>
  </si>
  <si>
    <t>00:12:31</t>
  </si>
  <si>
    <t>00:27:54</t>
  </si>
  <si>
    <t>00:14:15</t>
  </si>
  <si>
    <t>00:29:03</t>
  </si>
  <si>
    <t>01:37:21</t>
  </si>
  <si>
    <t>80.</t>
  </si>
  <si>
    <t>00:15:07</t>
  </si>
  <si>
    <t>00:29:08</t>
  </si>
  <si>
    <t>00:20:59</t>
  </si>
  <si>
    <t>00:14:37</t>
  </si>
  <si>
    <t>01:37:24</t>
  </si>
  <si>
    <t>81.</t>
  </si>
  <si>
    <t>00:29:10</t>
  </si>
  <si>
    <t>00:19:34</t>
  </si>
  <si>
    <t>00:32:07</t>
  </si>
  <si>
    <t>00:21:39</t>
  </si>
  <si>
    <t>01:57:35</t>
  </si>
  <si>
    <t>DNF</t>
  </si>
  <si>
    <t>Cross Duathlon Relais</t>
  </si>
  <si>
    <t>Louppe/David, Laurent/Stéphane</t>
  </si>
  <si>
    <t>00:09:01</t>
  </si>
  <si>
    <t>00:17:51</t>
  </si>
  <si>
    <t>01:01:54</t>
  </si>
  <si>
    <t>Cibin/Quirici, Gloria/Yoan</t>
  </si>
  <si>
    <t>A</t>
  </si>
  <si>
    <t>00:15:46</t>
  </si>
  <si>
    <t>00:10:29</t>
  </si>
  <si>
    <t>00:15:35</t>
  </si>
  <si>
    <t>01:02:06</t>
  </si>
  <si>
    <t>BASCONTE/HANQUEZ, Aurélien/Pierre</t>
  </si>
  <si>
    <t>00:07:46</t>
  </si>
  <si>
    <t>00:19:13</t>
  </si>
  <si>
    <t>00:19:06</t>
  </si>
  <si>
    <t>00:08:27</t>
  </si>
  <si>
    <t>01:02:43</t>
  </si>
  <si>
    <t>Trouillet/Mercier, Julien/Olivier</t>
  </si>
  <si>
    <t>00:18:52</t>
  </si>
  <si>
    <t>00:10:12</t>
  </si>
  <si>
    <t>00:18:09</t>
  </si>
  <si>
    <t>00:10:16</t>
  </si>
  <si>
    <t>01:06:50</t>
  </si>
  <si>
    <t>TEBOUL/MORIN, Jerome/Manon</t>
  </si>
  <si>
    <t>00:20:06</t>
  </si>
  <si>
    <t>00:19:51</t>
  </si>
  <si>
    <t>00:09:12</t>
  </si>
  <si>
    <t>01:06:59</t>
  </si>
  <si>
    <t>Burdillat/Deroche, Pierre/Tia</t>
  </si>
  <si>
    <t>00:07:55</t>
  </si>
  <si>
    <t>00:08:43</t>
  </si>
  <si>
    <t>00:08:46</t>
  </si>
  <si>
    <t>01:08:03</t>
  </si>
  <si>
    <t>Mineau/Mineau, Véronique/David</t>
  </si>
  <si>
    <t>00:21:20</t>
  </si>
  <si>
    <t>00:10:35</t>
  </si>
  <si>
    <t>01:13:47</t>
  </si>
  <si>
    <t>Bauche/Musset, Julien/Jonathan</t>
  </si>
  <si>
    <t>00:22:44</t>
  </si>
  <si>
    <t>00:10:38</t>
  </si>
  <si>
    <t>00:22:45</t>
  </si>
  <si>
    <t>01:16:09</t>
  </si>
  <si>
    <t>Terranova/TRABELSI, Luisa/Katty</t>
  </si>
  <si>
    <t>00:11:23</t>
  </si>
  <si>
    <t>00:23:56</t>
  </si>
  <si>
    <t>00:12:25</t>
  </si>
  <si>
    <t>00:12:34</t>
  </si>
  <si>
    <t>01:24:36</t>
  </si>
  <si>
    <t>Ralaimihoatra/Ralaimihoatra, Miarana/Thierry</t>
  </si>
  <si>
    <t>00:13:16</t>
  </si>
  <si>
    <t>00:31:39</t>
  </si>
  <si>
    <t>00:13:50</t>
  </si>
  <si>
    <t>00:33:32</t>
  </si>
  <si>
    <t>00:14:22</t>
  </si>
  <si>
    <t>01:46:38</t>
  </si>
  <si>
    <t>Cls Cat</t>
  </si>
  <si>
    <t>Cls Sexe</t>
  </si>
  <si>
    <t>Sexe+Cat</t>
  </si>
  <si>
    <t>CHAMPION</t>
  </si>
  <si>
    <t xml:space="preserve"> Johan</t>
  </si>
  <si>
    <t>LOUICHE</t>
  </si>
  <si>
    <t xml:space="preserve"> Vincent</t>
  </si>
  <si>
    <t>Stumpf</t>
  </si>
  <si>
    <t xml:space="preserve"> Florian</t>
  </si>
  <si>
    <t>MARCHETTI</t>
  </si>
  <si>
    <t xml:space="preserve"> Aurelien</t>
  </si>
  <si>
    <t>VERMANDE</t>
  </si>
  <si>
    <t xml:space="preserve"> Romain</t>
  </si>
  <si>
    <t>dailly</t>
  </si>
  <si>
    <t xml:space="preserve"> alexandre</t>
  </si>
  <si>
    <t>Doidy</t>
  </si>
  <si>
    <t xml:space="preserve"> Antoine</t>
  </si>
  <si>
    <t>SURMONT</t>
  </si>
  <si>
    <t xml:space="preserve"> Guillaume</t>
  </si>
  <si>
    <t>FICHOUX</t>
  </si>
  <si>
    <t xml:space="preserve"> Killian</t>
  </si>
  <si>
    <t>MINISINI</t>
  </si>
  <si>
    <t xml:space="preserve"> Mickael</t>
  </si>
  <si>
    <t>Shahmaei</t>
  </si>
  <si>
    <t xml:space="preserve"> Nathanaël</t>
  </si>
  <si>
    <t>GOBERT</t>
  </si>
  <si>
    <t xml:space="preserve"> Sylvain</t>
  </si>
  <si>
    <t>OUSSELIN</t>
  </si>
  <si>
    <t xml:space="preserve"> Valentin</t>
  </si>
  <si>
    <t>Zahrouni</t>
  </si>
  <si>
    <t xml:space="preserve"> Khaled</t>
  </si>
  <si>
    <t>Villeret</t>
  </si>
  <si>
    <t xml:space="preserve"> Salomon</t>
  </si>
  <si>
    <t>DA COSTA</t>
  </si>
  <si>
    <t xml:space="preserve"> Bernard</t>
  </si>
  <si>
    <t>Louchart</t>
  </si>
  <si>
    <t xml:space="preserve"> Olivier</t>
  </si>
  <si>
    <t>GERARD</t>
  </si>
  <si>
    <t xml:space="preserve"> Maxime</t>
  </si>
  <si>
    <t>Dusser</t>
  </si>
  <si>
    <t xml:space="preserve"> Constance</t>
  </si>
  <si>
    <t>Brodin</t>
  </si>
  <si>
    <t xml:space="preserve"> Alexandre</t>
  </si>
  <si>
    <t>SHAHMAEI</t>
  </si>
  <si>
    <t xml:space="preserve"> Kian</t>
  </si>
  <si>
    <t>RAHAULT</t>
  </si>
  <si>
    <t xml:space="preserve"> Julien</t>
  </si>
  <si>
    <t xml:space="preserve"> Fanny</t>
  </si>
  <si>
    <t>COUVET</t>
  </si>
  <si>
    <t xml:space="preserve"> GREGOIRE</t>
  </si>
  <si>
    <t>Mussard</t>
  </si>
  <si>
    <t xml:space="preserve"> Jean-Samuel</t>
  </si>
  <si>
    <t>Ureta</t>
  </si>
  <si>
    <t>FARCY</t>
  </si>
  <si>
    <t xml:space="preserve"> Pierre-Antoine</t>
  </si>
  <si>
    <t>DEPLANQUE</t>
  </si>
  <si>
    <t xml:space="preserve"> LAURENT</t>
  </si>
  <si>
    <t>Jérôme</t>
  </si>
  <si>
    <t xml:space="preserve"> Clément</t>
  </si>
  <si>
    <t>matias nunes</t>
  </si>
  <si>
    <t xml:space="preserve"> Philippe</t>
  </si>
  <si>
    <t>KUBEKI</t>
  </si>
  <si>
    <t xml:space="preserve"> Francois</t>
  </si>
  <si>
    <t xml:space="preserve"> Yannick</t>
  </si>
  <si>
    <t>Wauthier</t>
  </si>
  <si>
    <t xml:space="preserve"> Pauline</t>
  </si>
  <si>
    <t>Lepoutre</t>
  </si>
  <si>
    <t>Guarino</t>
  </si>
  <si>
    <t xml:space="preserve"> Marylène</t>
  </si>
  <si>
    <t>THEVENET</t>
  </si>
  <si>
    <t xml:space="preserve"> Yvan</t>
  </si>
  <si>
    <t>Baglin</t>
  </si>
  <si>
    <t>Pili</t>
  </si>
  <si>
    <t xml:space="preserve"> Michael</t>
  </si>
  <si>
    <t>PUECH</t>
  </si>
  <si>
    <t>Simonin</t>
  </si>
  <si>
    <t xml:space="preserve"> Charles</t>
  </si>
  <si>
    <t>COLLONGUES</t>
  </si>
  <si>
    <t>Roubanoff</t>
  </si>
  <si>
    <t xml:space="preserve"> Catherine</t>
  </si>
  <si>
    <t>Ponton</t>
  </si>
  <si>
    <t xml:space="preserve"> Benoit</t>
  </si>
  <si>
    <t>MARTIN</t>
  </si>
  <si>
    <t>FRAINCART</t>
  </si>
  <si>
    <t xml:space="preserve"> Stéphanie</t>
  </si>
  <si>
    <t>Scola</t>
  </si>
  <si>
    <t xml:space="preserve"> Daniel</t>
  </si>
  <si>
    <t>charbonneau</t>
  </si>
  <si>
    <t xml:space="preserve"> thomas</t>
  </si>
  <si>
    <t>maze</t>
  </si>
  <si>
    <t xml:space="preserve"> bruno</t>
  </si>
  <si>
    <t>Laversin</t>
  </si>
  <si>
    <t xml:space="preserve"> Wilhem</t>
  </si>
  <si>
    <t>Dollé</t>
  </si>
  <si>
    <t xml:space="preserve"> Angélique</t>
  </si>
  <si>
    <t>Laporte</t>
  </si>
  <si>
    <t xml:space="preserve"> benoit</t>
  </si>
  <si>
    <t>FONDANECHE</t>
  </si>
  <si>
    <t xml:space="preserve"> Hugo</t>
  </si>
  <si>
    <t>Letellier</t>
  </si>
  <si>
    <t xml:space="preserve"> Damien</t>
  </si>
  <si>
    <t>MALOBERTI</t>
  </si>
  <si>
    <t xml:space="preserve"> Sébastien</t>
  </si>
  <si>
    <t>caijo</t>
  </si>
  <si>
    <t xml:space="preserve"> sylvain</t>
  </si>
  <si>
    <t>Leman</t>
  </si>
  <si>
    <t>BROUARD</t>
  </si>
  <si>
    <t>Conti</t>
  </si>
  <si>
    <t>LUCAS</t>
  </si>
  <si>
    <t xml:space="preserve"> Stéphane</t>
  </si>
  <si>
    <t>DODIER</t>
  </si>
  <si>
    <t xml:space="preserve"> Tommy</t>
  </si>
  <si>
    <t>RALEC</t>
  </si>
  <si>
    <t xml:space="preserve"> NATHALIE</t>
  </si>
  <si>
    <t>Dooms</t>
  </si>
  <si>
    <t xml:space="preserve"> François</t>
  </si>
  <si>
    <t>PETITALLLOT</t>
  </si>
  <si>
    <t xml:space="preserve"> Laurent</t>
  </si>
  <si>
    <t>Turmeau</t>
  </si>
  <si>
    <t xml:space="preserve"> Floriane</t>
  </si>
  <si>
    <t>Cerisola</t>
  </si>
  <si>
    <t xml:space="preserve"> Marine</t>
  </si>
  <si>
    <t>PERY-KASZA</t>
  </si>
  <si>
    <t xml:space="preserve"> Frédéric</t>
  </si>
  <si>
    <t>Lahaye</t>
  </si>
  <si>
    <t xml:space="preserve"> Cyrille</t>
  </si>
  <si>
    <t>Mignot</t>
  </si>
  <si>
    <t xml:space="preserve"> Pascal</t>
  </si>
  <si>
    <t>Morel</t>
  </si>
  <si>
    <t xml:space="preserve"> Nathalie</t>
  </si>
  <si>
    <t xml:space="preserve"> Laurence</t>
  </si>
  <si>
    <t>Percheron</t>
  </si>
  <si>
    <t xml:space="preserve"> Arnaud</t>
  </si>
  <si>
    <t>Radenac</t>
  </si>
  <si>
    <t>Le Guen</t>
  </si>
  <si>
    <t xml:space="preserve"> Rodolphe</t>
  </si>
  <si>
    <t>MICHEL</t>
  </si>
  <si>
    <t>VIALETTE</t>
  </si>
  <si>
    <t>SABIN</t>
  </si>
  <si>
    <t xml:space="preserve"> Bénédicte</t>
  </si>
  <si>
    <t>Rispal</t>
  </si>
  <si>
    <t>Taquin</t>
  </si>
  <si>
    <t xml:space="preserve"> STEPHANIE</t>
  </si>
  <si>
    <t>CHOQUET</t>
  </si>
  <si>
    <t xml:space="preserve"> Florence</t>
  </si>
  <si>
    <t>JANUSZ</t>
  </si>
  <si>
    <t xml:space="preserve"> BENOIT</t>
  </si>
  <si>
    <t>BENDJAFER</t>
  </si>
  <si>
    <t xml:space="preserve"> Farid</t>
  </si>
  <si>
    <t>laclautre</t>
  </si>
  <si>
    <t xml:space="preserve"> ulrich</t>
  </si>
  <si>
    <t>Nom</t>
  </si>
  <si>
    <t>Prénom</t>
  </si>
  <si>
    <t>0</t>
  </si>
  <si>
    <t>Numéro de dossard</t>
  </si>
  <si>
    <t>100</t>
  </si>
  <si>
    <t>102</t>
  </si>
  <si>
    <t>104</t>
  </si>
  <si>
    <t>105</t>
  </si>
  <si>
    <t>114</t>
  </si>
  <si>
    <t>115</t>
  </si>
  <si>
    <t>116</t>
  </si>
  <si>
    <t>117</t>
  </si>
  <si>
    <t>120</t>
  </si>
  <si>
    <t>121</t>
  </si>
  <si>
    <t>123</t>
  </si>
  <si>
    <t>124</t>
  </si>
  <si>
    <t>125</t>
  </si>
  <si>
    <t>128</t>
  </si>
  <si>
    <t>132</t>
  </si>
  <si>
    <t>Dupont</t>
  </si>
  <si>
    <t>135</t>
  </si>
  <si>
    <t>136</t>
  </si>
  <si>
    <t>137</t>
  </si>
  <si>
    <t>143</t>
  </si>
  <si>
    <t>146</t>
  </si>
  <si>
    <t>148</t>
  </si>
  <si>
    <t>154</t>
  </si>
  <si>
    <t>155</t>
  </si>
  <si>
    <t>157</t>
  </si>
  <si>
    <t>158</t>
  </si>
  <si>
    <t>159</t>
  </si>
  <si>
    <t>160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</si>
  <si>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</si>
  <si>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</si>
  <si>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</si>
  <si>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</si>
  <si>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</si>
  <si>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</si>
  <si>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</si>
  <si>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</si>
  <si>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</si>
  <si>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</si>
  <si>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180</t>
  </si>
  <si>
    <t>Chapuzy</t>
  </si>
  <si>
    <t>182</t>
  </si>
  <si>
    <t>183</t>
  </si>
  <si>
    <t>184</t>
  </si>
  <si>
    <t>185</t>
  </si>
  <si>
    <t>186</t>
  </si>
  <si>
    <t>187</t>
  </si>
  <si>
    <t>188</t>
  </si>
  <si>
    <t>Numéro de licence</t>
  </si>
  <si>
    <t>C03661C0130062FV3FRA</t>
  </si>
  <si>
    <t>A03793C0130029MS4FRA</t>
  </si>
  <si>
    <t>A92159C0130043MV1FRA</t>
  </si>
  <si>
    <t>B40642C0130026FS3FRA</t>
  </si>
  <si>
    <t>B65065C0130026MS3FRA</t>
  </si>
  <si>
    <t>B24330C0131395MV3FRA</t>
  </si>
  <si>
    <t>A43009C0130036MV1FRA</t>
  </si>
  <si>
    <t>B16561C0130024MS4FRA</t>
  </si>
  <si>
    <t>B88722C0131094FS3FRA</t>
  </si>
  <si>
    <t>A03520C0130028MV3FRA</t>
  </si>
  <si>
    <t>B27506C0130028MS2FRA</t>
  </si>
  <si>
    <t>A63974C0130024MS3FRA</t>
  </si>
  <si>
    <t>A60222C0130021MS2FRA</t>
  </si>
  <si>
    <t>A89053C0130028FV4FRA</t>
  </si>
  <si>
    <t>B79432C0131074MS4FRA</t>
  </si>
  <si>
    <t>B40770C0131076MV2FRA</t>
  </si>
  <si>
    <t>A03395C0130028MV3FRA</t>
  </si>
  <si>
    <t>A77964C0130023MV3FRA</t>
  </si>
  <si>
    <t>A92876C0130070MV3FRA</t>
  </si>
  <si>
    <t>A03143C0130025MV1FRA</t>
  </si>
  <si>
    <t>B18484C0021608MV1FRA</t>
  </si>
  <si>
    <t>A88982C0130026MV1FRA</t>
  </si>
  <si>
    <t>B01774C0130732MV1FRA</t>
  </si>
  <si>
    <t>A02734C0130732FS4FRA</t>
  </si>
  <si>
    <t>B06083L0130732FV2FRA</t>
  </si>
  <si>
    <t>B82651C0130732MV1FRA</t>
  </si>
  <si>
    <t>B78225C0130732MV5FRA</t>
  </si>
  <si>
    <t>B05749C0130732MV3FRA</t>
  </si>
  <si>
    <t>C10757C0130732MV1FRA</t>
  </si>
  <si>
    <t>B90729C0130024MS2FRA</t>
  </si>
  <si>
    <t>B60736C0130732FV1FRA</t>
  </si>
  <si>
    <t>B98530C0130732MV1FRA</t>
  </si>
  <si>
    <t>A66520C0130026MCAFRA</t>
  </si>
  <si>
    <t>A86480C0130026MV1FRA</t>
  </si>
  <si>
    <t>A78769C0130024MS2FRA</t>
  </si>
  <si>
    <t>B17761C0130061FS1FRA</t>
  </si>
  <si>
    <t>1063 (A.A.S. FRESNES TRIATHLON)</t>
  </si>
  <si>
    <t>1115 (LES TRITONS MELDOIS)</t>
  </si>
  <si>
    <t>1058 (TRIATHLON CLUB TORCY)</t>
  </si>
  <si>
    <t>30754 (GOST)</t>
  </si>
  <si>
    <t>1086 (VILLEPINTE TRIATHLON 93)</t>
  </si>
  <si>
    <t>1053 (ENTENTE SPORTIVE NANTERRE)</t>
  </si>
  <si>
    <t>30447 (MONTMARTRE NATATION)</t>
  </si>
  <si>
    <t>1062 (ISSY TRIATHLON)</t>
  </si>
  <si>
    <t>1044 (RED STAR CLUB CHAMPIGNY)</t>
  </si>
  <si>
    <t>30426 (CA ORSAY TRIATHLON)</t>
  </si>
  <si>
    <t>30428 (PARIS UNIVERSITE CLUB)</t>
  </si>
  <si>
    <t>1048 (TRIATHLON CLUB DE VILLEPARISIS)</t>
  </si>
  <si>
    <t>1182 (COURBEVOIE TRIATHLON)</t>
  </si>
  <si>
    <t>1054 (CLUB YERROIS DE TRIATHLON 91)</t>
  </si>
  <si>
    <t>30980 (STADE MONTOIS TRIATHLON)</t>
  </si>
  <si>
    <t>30063 (NOISY LE GRAND TRIATHLON)</t>
  </si>
  <si>
    <t>1169 (VERSAILLES TRIATHLON)</t>
  </si>
  <si>
    <t>Tranchant</t>
  </si>
  <si>
    <t>PERNETTE</t>
  </si>
  <si>
    <t>MARFOURE</t>
  </si>
  <si>
    <t>PARMANTIER</t>
  </si>
  <si>
    <t>FESSY</t>
  </si>
  <si>
    <t>Cesne</t>
  </si>
  <si>
    <t>101</t>
  </si>
  <si>
    <t>103</t>
  </si>
  <si>
    <t>106</t>
  </si>
  <si>
    <t>107</t>
  </si>
  <si>
    <t>108</t>
  </si>
  <si>
    <t>109</t>
  </si>
  <si>
    <t>110</t>
  </si>
  <si>
    <t>111</t>
  </si>
  <si>
    <t>112</t>
  </si>
  <si>
    <t>113</t>
  </si>
  <si>
    <t>118</t>
  </si>
  <si>
    <t>119</t>
  </si>
  <si>
    <t>122</t>
  </si>
  <si>
    <t>126</t>
  </si>
  <si>
    <t>127</t>
  </si>
  <si>
    <t>129</t>
  </si>
  <si>
    <t>130</t>
  </si>
  <si>
    <t>131</t>
  </si>
  <si>
    <t>133</t>
  </si>
  <si>
    <t>134</t>
  </si>
  <si>
    <t>138</t>
  </si>
  <si>
    <t>139</t>
  </si>
  <si>
    <t>140</t>
  </si>
  <si>
    <t>141</t>
  </si>
  <si>
    <t>142</t>
  </si>
  <si>
    <t>144</t>
  </si>
  <si>
    <t>145</t>
  </si>
  <si>
    <t>147</t>
  </si>
  <si>
    <t>149</t>
  </si>
  <si>
    <t>150</t>
  </si>
  <si>
    <t>151</t>
  </si>
  <si>
    <t>152</t>
  </si>
  <si>
    <t>153</t>
  </si>
  <si>
    <t>156</t>
  </si>
  <si>
    <t>161</t>
  </si>
  <si>
    <t>B39616C0130061MS1FRA</t>
  </si>
  <si>
    <t>C04055C0131755FS2FRA</t>
  </si>
  <si>
    <t>C04031C0131755MS1FRA</t>
  </si>
  <si>
    <t>B92169C0131755MS3FRA</t>
  </si>
  <si>
    <t>B99287C0131755FS1FRA</t>
  </si>
  <si>
    <t>C04311C0131755FS3FRA</t>
  </si>
  <si>
    <t>B98686C0131755MV1FRA</t>
  </si>
  <si>
    <t>C00269C0131755MV2FRA</t>
  </si>
  <si>
    <t>B98422C0130823FV2FRA</t>
  </si>
  <si>
    <t>31145 (COULOMMIERS BRIE TRIATHLON)</t>
  </si>
  <si>
    <t>30171 (TRIATHLETE ATTITUDE VINCENNES)</t>
  </si>
  <si>
    <t>169</t>
  </si>
  <si>
    <t>173</t>
  </si>
  <si>
    <t>174</t>
  </si>
  <si>
    <t>175</t>
  </si>
  <si>
    <t>176</t>
  </si>
  <si>
    <t>177</t>
  </si>
  <si>
    <t>178</t>
  </si>
  <si>
    <t>179</t>
  </si>
  <si>
    <t>181</t>
  </si>
  <si>
    <t>STUMPF</t>
  </si>
  <si>
    <t>DAILLY</t>
  </si>
  <si>
    <t>DOIDY</t>
  </si>
  <si>
    <t>ZAHROUNI</t>
  </si>
  <si>
    <t>VILLERET</t>
  </si>
  <si>
    <t>LOUCHART</t>
  </si>
  <si>
    <t>DUSSER</t>
  </si>
  <si>
    <t>BRODIN</t>
  </si>
  <si>
    <t>MUSSARD</t>
  </si>
  <si>
    <t>URETA</t>
  </si>
  <si>
    <t>JÉRÔME</t>
  </si>
  <si>
    <t>MATIAS NUNES</t>
  </si>
  <si>
    <t>WAUTHIER</t>
  </si>
  <si>
    <t>LEPOUTRE</t>
  </si>
  <si>
    <t>GUARINO</t>
  </si>
  <si>
    <t>BAGLIN</t>
  </si>
  <si>
    <t>PILI</t>
  </si>
  <si>
    <t>SIMONIN</t>
  </si>
  <si>
    <t>ROUBANOFF</t>
  </si>
  <si>
    <t>PONTON</t>
  </si>
  <si>
    <t>SCOLA</t>
  </si>
  <si>
    <t>CHARBONNEAU</t>
  </si>
  <si>
    <t>MAZE</t>
  </si>
  <si>
    <t>LAVERSIN</t>
  </si>
  <si>
    <t>DOLLÉ</t>
  </si>
  <si>
    <t>LAPORTE</t>
  </si>
  <si>
    <t>LETELLIER</t>
  </si>
  <si>
    <t>CAIJO</t>
  </si>
  <si>
    <t>LEMAN</t>
  </si>
  <si>
    <t>CONTI</t>
  </si>
  <si>
    <t>DOOMS</t>
  </si>
  <si>
    <t>TURMEAU</t>
  </si>
  <si>
    <t>CERISOLA</t>
  </si>
  <si>
    <t>LAHAYE</t>
  </si>
  <si>
    <t>MIGNOT</t>
  </si>
  <si>
    <t>MOREL</t>
  </si>
  <si>
    <t>PERCHERON</t>
  </si>
  <si>
    <t>RADENAC</t>
  </si>
  <si>
    <t>LE GUEN</t>
  </si>
  <si>
    <t>RISPAL</t>
  </si>
  <si>
    <t>TAQUIN</t>
  </si>
  <si>
    <t>LACLAUTRE</t>
  </si>
  <si>
    <t>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</si>
</sst>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Font="1" applyBorder="1"/>
    <xf numFmtId="0" fontId="1" fillId="0" borderId="1" xfId="0" applyFont="1" applyBorder="1"/>
    <xf numFmtId="0" fontId="3" fillId="0" borderId="2" xfId="0" applyFont="1" applyBorder="1"/>
    <xf numFmtId="0" fontId="4" fillId="0" borderId="3" xfId="0" applyFont="1" applyBorder="1" applyAlignment="1">
      <alignment wrapText="1"/>
    </xf>
    <xf numFmtId="0" fontId="3" fillId="0" borderId="3" xfId="0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0" fontId="0" fillId="0" borderId="4" xfId="0" applyBorder="1"/>
    <xf numFmtId="0" fontId="1" fillId="0" borderId="4" xfId="0" applyFont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5"/>
  <sheetViews>
    <sheetView workbookViewId="0">
      <pane xSplit="5" topLeftCell="F1" activePane="topRight" state="frozenSplit"/>
      <selection pane="topRight" activeCell="N12" sqref="N12"/>
    </sheetView>
  </sheetViews>
  <sheetFormatPr baseColWidth="10" defaultColWidth="9" defaultRowHeight="15" x14ac:dyDescent="0.2"/>
  <cols>
    <col min="1" max="1" width="5" customWidth="1"/>
    <col min="2" max="2" width="5.33203125" customWidth="1"/>
    <col min="3" max="4" width="18.33203125" hidden="1" customWidth="1"/>
    <col min="5" max="6" width="18.33203125" customWidth="1"/>
    <col min="7" max="7" width="7" customWidth="1"/>
    <col min="8" max="8" width="5.6640625" customWidth="1"/>
    <col min="9" max="9" width="6.6640625" customWidth="1"/>
    <col min="10" max="10" width="8.1640625" customWidth="1"/>
    <col min="11" max="11" width="8.1640625" hidden="1" customWidth="1"/>
    <col min="12" max="12" width="8.1640625" customWidth="1"/>
    <col min="13" max="13" width="10.6640625" customWidth="1"/>
    <col min="14" max="14" width="26.83203125" bestFit="1" customWidth="1"/>
    <col min="15" max="15" width="22.83203125" bestFit="1" customWidth="1"/>
    <col min="16" max="16" width="10.6640625" customWidth="1"/>
    <col min="17" max="17" width="4.6640625" customWidth="1"/>
    <col min="18" max="18" width="10.6640625" customWidth="1"/>
    <col min="19" max="19" width="4.6640625" customWidth="1"/>
    <col min="20" max="20" width="10.6640625" customWidth="1"/>
    <col min="21" max="21" width="4.6640625" customWidth="1"/>
    <col min="22" max="22" width="10.6640625" customWidth="1"/>
    <col min="23" max="23" width="4.6640625" customWidth="1"/>
    <col min="24" max="24" width="10.6640625" customWidth="1"/>
    <col min="25" max="25" width="4.6640625" customWidth="1"/>
  </cols>
  <sheetData>
    <row r="1" spans="1:25" s="1" customFormat="1" ht="15" customHeight="1" x14ac:dyDescent="0.2">
      <c r="A1" s="4" t="s">
        <v>0</v>
      </c>
      <c r="B1" s="4" t="s">
        <v>1</v>
      </c>
      <c r="C1" s="4" t="s">
        <v>2</v>
      </c>
      <c r="D1" s="4"/>
      <c r="E1" s="4" t="s">
        <v>725</v>
      </c>
      <c r="F1" s="4" t="s">
        <v>726</v>
      </c>
      <c r="G1" s="4" t="s">
        <v>3</v>
      </c>
      <c r="H1" s="4" t="s">
        <v>4</v>
      </c>
      <c r="I1" s="4" t="s">
        <v>575</v>
      </c>
      <c r="J1" s="4" t="s">
        <v>5</v>
      </c>
      <c r="K1" s="4" t="s">
        <v>576</v>
      </c>
      <c r="L1" s="4" t="s">
        <v>574</v>
      </c>
      <c r="M1" s="4" t="s">
        <v>12</v>
      </c>
      <c r="N1" s="4" t="s">
        <v>6</v>
      </c>
      <c r="O1" s="8" t="s">
        <v>776</v>
      </c>
      <c r="P1" s="4" t="s">
        <v>7</v>
      </c>
      <c r="Q1" s="4" t="s">
        <v>0</v>
      </c>
      <c r="R1" s="4" t="s">
        <v>8</v>
      </c>
      <c r="S1" s="4" t="s">
        <v>0</v>
      </c>
      <c r="T1" s="4" t="s">
        <v>9</v>
      </c>
      <c r="U1" s="4" t="s">
        <v>0</v>
      </c>
      <c r="V1" s="4" t="s">
        <v>10</v>
      </c>
      <c r="W1" s="4" t="s">
        <v>0</v>
      </c>
      <c r="X1" s="4" t="s">
        <v>11</v>
      </c>
      <c r="Y1" s="4" t="s">
        <v>0</v>
      </c>
    </row>
    <row r="2" spans="1:25" ht="15" customHeight="1" x14ac:dyDescent="0.2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 customHeight="1" x14ac:dyDescent="0.2">
      <c r="A3" s="3" t="s">
        <v>14</v>
      </c>
      <c r="B3" s="3">
        <v>118</v>
      </c>
      <c r="C3" s="3" t="s">
        <v>577</v>
      </c>
      <c r="D3" s="3" t="s">
        <v>578</v>
      </c>
      <c r="E3" s="3" t="str">
        <f t="shared" ref="E3:E34" si="0">UPPER(C3)</f>
        <v>CHAMPION</v>
      </c>
      <c r="F3" s="3" t="str">
        <f t="shared" ref="F3:F34" si="1">PROPER(D3)</f>
        <v xml:space="preserve"> Johan</v>
      </c>
      <c r="G3" s="3">
        <v>1988</v>
      </c>
      <c r="H3" s="3" t="s">
        <v>15</v>
      </c>
      <c r="I3" s="3">
        <f>COUNTIF(H$3:H3,H3)</f>
        <v>1</v>
      </c>
      <c r="J3" s="3" t="s">
        <v>16</v>
      </c>
      <c r="K3" s="3" t="str">
        <f>_xlfn.CONCAT(H3,"-",J3)</f>
        <v>M-Sénior</v>
      </c>
      <c r="L3" s="3">
        <f>COUNTIF(K$3:K3,K3)</f>
        <v>1</v>
      </c>
      <c r="M3" s="3" t="s">
        <v>23</v>
      </c>
      <c r="N3" s="3" t="s">
        <v>17</v>
      </c>
      <c r="O3" s="9" t="s">
        <v>788</v>
      </c>
      <c r="P3" s="3" t="s">
        <v>18</v>
      </c>
      <c r="Q3" s="3">
        <v>1</v>
      </c>
      <c r="R3" s="3" t="s">
        <v>19</v>
      </c>
      <c r="S3" s="3">
        <v>4</v>
      </c>
      <c r="T3" s="3" t="s">
        <v>20</v>
      </c>
      <c r="U3" s="3">
        <v>1</v>
      </c>
      <c r="V3" s="3" t="s">
        <v>21</v>
      </c>
      <c r="W3" s="3">
        <v>3</v>
      </c>
      <c r="X3" s="3" t="s">
        <v>22</v>
      </c>
      <c r="Y3" s="3">
        <v>1</v>
      </c>
    </row>
    <row r="4" spans="1:25" ht="15" customHeight="1" x14ac:dyDescent="0.2">
      <c r="A4" s="3" t="s">
        <v>24</v>
      </c>
      <c r="B4" s="3">
        <v>187</v>
      </c>
      <c r="C4" s="3" t="s">
        <v>579</v>
      </c>
      <c r="D4" s="3" t="s">
        <v>580</v>
      </c>
      <c r="E4" s="3" t="str">
        <f t="shared" si="0"/>
        <v>LOUICHE</v>
      </c>
      <c r="F4" s="3" t="str">
        <f t="shared" si="1"/>
        <v xml:space="preserve"> Vincent</v>
      </c>
      <c r="G4" s="3">
        <v>1992</v>
      </c>
      <c r="H4" s="3" t="s">
        <v>15</v>
      </c>
      <c r="I4" s="3">
        <f>COUNTIF(H$3:H4,H4)</f>
        <v>2</v>
      </c>
      <c r="J4" s="3" t="s">
        <v>16</v>
      </c>
      <c r="K4" s="3" t="str">
        <f t="shared" ref="K4:K67" si="2">_xlfn.CONCAT(H4,"-",J4)</f>
        <v>M-Sénior</v>
      </c>
      <c r="L4" s="3">
        <f>COUNTIF(K$3:K4,K4)</f>
        <v>2</v>
      </c>
      <c r="M4" s="3" t="s">
        <v>31</v>
      </c>
      <c r="N4" s="3" t="s">
        <v>25</v>
      </c>
      <c r="O4" s="9"/>
      <c r="P4" s="3" t="s">
        <v>26</v>
      </c>
      <c r="Q4" s="3">
        <v>9</v>
      </c>
      <c r="R4" s="3" t="s">
        <v>27</v>
      </c>
      <c r="S4" s="3">
        <v>1</v>
      </c>
      <c r="T4" s="3" t="s">
        <v>28</v>
      </c>
      <c r="U4" s="3">
        <v>10</v>
      </c>
      <c r="V4" s="3" t="s">
        <v>29</v>
      </c>
      <c r="W4" s="3">
        <v>1</v>
      </c>
      <c r="X4" s="3" t="s">
        <v>30</v>
      </c>
      <c r="Y4" s="3">
        <v>25</v>
      </c>
    </row>
    <row r="5" spans="1:25" ht="15" customHeight="1" x14ac:dyDescent="0.2">
      <c r="A5" s="3" t="s">
        <v>32</v>
      </c>
      <c r="B5" s="3">
        <v>174</v>
      </c>
      <c r="C5" s="3" t="s">
        <v>581</v>
      </c>
      <c r="D5" s="3" t="s">
        <v>582</v>
      </c>
      <c r="E5" s="3" t="str">
        <f t="shared" si="0"/>
        <v>STUMPF</v>
      </c>
      <c r="F5" s="3" t="str">
        <f t="shared" si="1"/>
        <v xml:space="preserve"> Florian</v>
      </c>
      <c r="G5" s="3">
        <v>1998</v>
      </c>
      <c r="H5" s="3" t="s">
        <v>15</v>
      </c>
      <c r="I5" s="3">
        <f>COUNTIF(H$3:H5,H5)</f>
        <v>3</v>
      </c>
      <c r="J5" s="3" t="s">
        <v>16</v>
      </c>
      <c r="K5" s="3" t="str">
        <f t="shared" si="2"/>
        <v>M-Sénior</v>
      </c>
      <c r="L5" s="3">
        <f>COUNTIF(K$3:K5,K5)</f>
        <v>3</v>
      </c>
      <c r="M5" s="3" t="s">
        <v>39</v>
      </c>
      <c r="N5" s="3" t="s">
        <v>33</v>
      </c>
      <c r="O5" s="9" t="s">
        <v>873</v>
      </c>
      <c r="P5" s="3" t="s">
        <v>34</v>
      </c>
      <c r="Q5" s="3">
        <v>8</v>
      </c>
      <c r="R5" s="3" t="s">
        <v>35</v>
      </c>
      <c r="S5" s="3">
        <v>2</v>
      </c>
      <c r="T5" s="3" t="s">
        <v>36</v>
      </c>
      <c r="U5" s="3">
        <v>7</v>
      </c>
      <c r="V5" s="3" t="s">
        <v>37</v>
      </c>
      <c r="W5" s="3">
        <v>2</v>
      </c>
      <c r="X5" s="3" t="s">
        <v>38</v>
      </c>
      <c r="Y5" s="3">
        <v>13</v>
      </c>
    </row>
    <row r="6" spans="1:25" ht="15" customHeight="1" x14ac:dyDescent="0.2">
      <c r="A6" s="3" t="s">
        <v>40</v>
      </c>
      <c r="B6" s="3">
        <v>169</v>
      </c>
      <c r="C6" s="3" t="s">
        <v>583</v>
      </c>
      <c r="D6" s="3" t="s">
        <v>584</v>
      </c>
      <c r="E6" s="3" t="str">
        <f t="shared" si="0"/>
        <v>MARCHETTI</v>
      </c>
      <c r="F6" s="3" t="str">
        <f t="shared" si="1"/>
        <v xml:space="preserve"> Aurelien</v>
      </c>
      <c r="G6" s="3">
        <v>2000</v>
      </c>
      <c r="H6" s="3" t="s">
        <v>15</v>
      </c>
      <c r="I6" s="3">
        <f>COUNTIF(H$3:H6,H6)</f>
        <v>4</v>
      </c>
      <c r="J6" s="3" t="s">
        <v>16</v>
      </c>
      <c r="K6" s="3" t="str">
        <f t="shared" si="2"/>
        <v>M-Sénior</v>
      </c>
      <c r="L6" s="3">
        <f>COUNTIF(K$3:K6,K6)</f>
        <v>4</v>
      </c>
      <c r="M6" s="3" t="s">
        <v>47</v>
      </c>
      <c r="N6" s="3" t="s">
        <v>41</v>
      </c>
      <c r="O6" s="9" t="s">
        <v>871</v>
      </c>
      <c r="P6" s="3" t="s">
        <v>42</v>
      </c>
      <c r="Q6" s="3">
        <v>4</v>
      </c>
      <c r="R6" s="3" t="s">
        <v>43</v>
      </c>
      <c r="S6" s="3">
        <v>5</v>
      </c>
      <c r="T6" s="3" t="s">
        <v>44</v>
      </c>
      <c r="U6" s="3">
        <v>3</v>
      </c>
      <c r="V6" s="3" t="s">
        <v>45</v>
      </c>
      <c r="W6" s="3">
        <v>7</v>
      </c>
      <c r="X6" s="3" t="s">
        <v>46</v>
      </c>
      <c r="Y6" s="3">
        <v>6</v>
      </c>
    </row>
    <row r="7" spans="1:25" ht="15" customHeight="1" x14ac:dyDescent="0.2">
      <c r="A7" s="3" t="s">
        <v>48</v>
      </c>
      <c r="B7" s="3">
        <v>172</v>
      </c>
      <c r="C7" s="3" t="s">
        <v>585</v>
      </c>
      <c r="D7" s="3" t="s">
        <v>586</v>
      </c>
      <c r="E7" s="3" t="str">
        <f t="shared" si="0"/>
        <v>VERMANDE</v>
      </c>
      <c r="F7" s="3" t="str">
        <f t="shared" si="1"/>
        <v xml:space="preserve"> Romain</v>
      </c>
      <c r="G7" s="3">
        <v>1996</v>
      </c>
      <c r="H7" s="3" t="s">
        <v>15</v>
      </c>
      <c r="I7" s="3">
        <f>COUNTIF(H$3:H7,H7)</f>
        <v>5</v>
      </c>
      <c r="J7" s="3" t="s">
        <v>16</v>
      </c>
      <c r="K7" s="3" t="str">
        <f t="shared" si="2"/>
        <v>M-Sénior</v>
      </c>
      <c r="L7" s="3">
        <f>COUNTIF(K$3:K7,K7)</f>
        <v>5</v>
      </c>
      <c r="M7" s="3" t="s">
        <v>54</v>
      </c>
      <c r="N7" s="3" t="s">
        <v>25</v>
      </c>
      <c r="O7" s="9"/>
      <c r="P7" s="3" t="s">
        <v>49</v>
      </c>
      <c r="Q7" s="3">
        <v>5</v>
      </c>
      <c r="R7" s="3" t="s">
        <v>50</v>
      </c>
      <c r="S7" s="3">
        <v>3</v>
      </c>
      <c r="T7" s="3" t="s">
        <v>51</v>
      </c>
      <c r="U7" s="3">
        <v>8</v>
      </c>
      <c r="V7" s="3" t="s">
        <v>52</v>
      </c>
      <c r="W7" s="3">
        <v>4</v>
      </c>
      <c r="X7" s="3" t="s">
        <v>53</v>
      </c>
      <c r="Y7" s="3">
        <v>14</v>
      </c>
    </row>
    <row r="8" spans="1:25" ht="15" customHeight="1" x14ac:dyDescent="0.2">
      <c r="A8" s="3" t="s">
        <v>55</v>
      </c>
      <c r="B8" s="3">
        <v>107</v>
      </c>
      <c r="C8" s="3" t="s">
        <v>587</v>
      </c>
      <c r="D8" s="3" t="s">
        <v>588</v>
      </c>
      <c r="E8" s="3" t="str">
        <f t="shared" si="0"/>
        <v>DAILLY</v>
      </c>
      <c r="F8" s="3" t="str">
        <f t="shared" si="1"/>
        <v xml:space="preserve"> Alexandre</v>
      </c>
      <c r="G8" s="3">
        <v>1988</v>
      </c>
      <c r="H8" s="3" t="s">
        <v>15</v>
      </c>
      <c r="I8" s="3">
        <f>COUNTIF(H$3:H8,H8)</f>
        <v>6</v>
      </c>
      <c r="J8" s="3" t="s">
        <v>16</v>
      </c>
      <c r="K8" s="3" t="str">
        <f t="shared" si="2"/>
        <v>M-Sénior</v>
      </c>
      <c r="L8" s="3">
        <f>COUNTIF(K$3:K8,K8)</f>
        <v>6</v>
      </c>
      <c r="M8" s="3" t="s">
        <v>62</v>
      </c>
      <c r="N8" s="3" t="s">
        <v>56</v>
      </c>
      <c r="O8" s="9" t="s">
        <v>781</v>
      </c>
      <c r="P8" s="3" t="s">
        <v>57</v>
      </c>
      <c r="Q8" s="3">
        <v>7</v>
      </c>
      <c r="R8" s="3" t="s">
        <v>58</v>
      </c>
      <c r="S8" s="3">
        <v>6</v>
      </c>
      <c r="T8" s="3" t="s">
        <v>59</v>
      </c>
      <c r="U8" s="3">
        <v>5</v>
      </c>
      <c r="V8" s="3" t="s">
        <v>60</v>
      </c>
      <c r="W8" s="3">
        <v>6</v>
      </c>
      <c r="X8" s="3" t="s">
        <v>61</v>
      </c>
      <c r="Y8" s="3">
        <v>5</v>
      </c>
    </row>
    <row r="9" spans="1:25" ht="15" customHeight="1" x14ac:dyDescent="0.2">
      <c r="A9" s="3" t="s">
        <v>63</v>
      </c>
      <c r="B9" s="3">
        <v>156</v>
      </c>
      <c r="C9" s="3" t="s">
        <v>589</v>
      </c>
      <c r="D9" s="3" t="s">
        <v>590</v>
      </c>
      <c r="E9" s="3" t="str">
        <f t="shared" si="0"/>
        <v>DOIDY</v>
      </c>
      <c r="F9" s="3" t="str">
        <f t="shared" si="1"/>
        <v xml:space="preserve"> Antoine</v>
      </c>
      <c r="G9" s="3">
        <v>1994</v>
      </c>
      <c r="H9" s="3" t="s">
        <v>15</v>
      </c>
      <c r="I9" s="3">
        <f>COUNTIF(H$3:H9,H9)</f>
        <v>7</v>
      </c>
      <c r="J9" s="3" t="s">
        <v>16</v>
      </c>
      <c r="K9" s="3" t="str">
        <f t="shared" si="2"/>
        <v>M-Sénior</v>
      </c>
      <c r="L9" s="3">
        <f>COUNTIF(K$3:K9,K9)</f>
        <v>7</v>
      </c>
      <c r="M9" s="3" t="s">
        <v>68</v>
      </c>
      <c r="N9" s="3" t="s">
        <v>17</v>
      </c>
      <c r="O9" s="9" t="s">
        <v>811</v>
      </c>
      <c r="P9" s="3" t="s">
        <v>18</v>
      </c>
      <c r="Q9" s="3">
        <v>2</v>
      </c>
      <c r="R9" s="3" t="s">
        <v>64</v>
      </c>
      <c r="S9" s="3">
        <v>17</v>
      </c>
      <c r="T9" s="3" t="s">
        <v>65</v>
      </c>
      <c r="U9" s="3">
        <v>2</v>
      </c>
      <c r="V9" s="3" t="s">
        <v>66</v>
      </c>
      <c r="W9" s="3">
        <v>15</v>
      </c>
      <c r="X9" s="3" t="s">
        <v>67</v>
      </c>
      <c r="Y9" s="3">
        <v>2</v>
      </c>
    </row>
    <row r="10" spans="1:25" ht="15" customHeight="1" x14ac:dyDescent="0.2">
      <c r="A10" s="3" t="s">
        <v>69</v>
      </c>
      <c r="B10" s="3">
        <v>119</v>
      </c>
      <c r="C10" s="3" t="s">
        <v>591</v>
      </c>
      <c r="D10" s="3" t="s">
        <v>592</v>
      </c>
      <c r="E10" s="3" t="str">
        <f t="shared" si="0"/>
        <v>SURMONT</v>
      </c>
      <c r="F10" s="3" t="str">
        <f t="shared" si="1"/>
        <v xml:space="preserve"> Guillaume</v>
      </c>
      <c r="G10" s="3">
        <v>1993</v>
      </c>
      <c r="H10" s="3" t="s">
        <v>15</v>
      </c>
      <c r="I10" s="3">
        <f>COUNTIF(H$3:H10,H10)</f>
        <v>8</v>
      </c>
      <c r="J10" s="3" t="s">
        <v>16</v>
      </c>
      <c r="K10" s="3" t="str">
        <f t="shared" si="2"/>
        <v>M-Sénior</v>
      </c>
      <c r="L10" s="3">
        <f>COUNTIF(K$3:K10,K10)</f>
        <v>8</v>
      </c>
      <c r="M10" s="3" t="s">
        <v>76</v>
      </c>
      <c r="N10" s="3" t="s">
        <v>70</v>
      </c>
      <c r="O10" s="9" t="s">
        <v>789</v>
      </c>
      <c r="P10" s="3" t="s">
        <v>71</v>
      </c>
      <c r="Q10" s="3">
        <v>3</v>
      </c>
      <c r="R10" s="3" t="s">
        <v>72</v>
      </c>
      <c r="S10" s="3">
        <v>19</v>
      </c>
      <c r="T10" s="3" t="s">
        <v>73</v>
      </c>
      <c r="U10" s="3">
        <v>4</v>
      </c>
      <c r="V10" s="3" t="s">
        <v>74</v>
      </c>
      <c r="W10" s="3">
        <v>16</v>
      </c>
      <c r="X10" s="3" t="s">
        <v>75</v>
      </c>
      <c r="Y10" s="3">
        <v>3</v>
      </c>
    </row>
    <row r="11" spans="1:25" ht="15" customHeight="1" x14ac:dyDescent="0.2">
      <c r="A11" s="3" t="s">
        <v>77</v>
      </c>
      <c r="B11" s="3">
        <v>152</v>
      </c>
      <c r="C11" s="3" t="s">
        <v>593</v>
      </c>
      <c r="D11" s="3" t="s">
        <v>594</v>
      </c>
      <c r="E11" s="3" t="str">
        <f t="shared" si="0"/>
        <v>FICHOUX</v>
      </c>
      <c r="F11" s="3" t="str">
        <f t="shared" si="1"/>
        <v xml:space="preserve"> Killian</v>
      </c>
      <c r="G11" s="3">
        <v>2006</v>
      </c>
      <c r="H11" s="3" t="s">
        <v>15</v>
      </c>
      <c r="I11" s="3">
        <f>COUNTIF(H$3:H11,H11)</f>
        <v>9</v>
      </c>
      <c r="J11" s="3" t="s">
        <v>78</v>
      </c>
      <c r="K11" s="3" t="str">
        <f t="shared" si="2"/>
        <v>M-Cadet</v>
      </c>
      <c r="L11" s="3">
        <f>COUNTIF(K$3:K11,K11)</f>
        <v>1</v>
      </c>
      <c r="M11" s="3" t="s">
        <v>84</v>
      </c>
      <c r="N11" s="3" t="s">
        <v>56</v>
      </c>
      <c r="O11" s="9" t="s">
        <v>809</v>
      </c>
      <c r="P11" s="3" t="s">
        <v>79</v>
      </c>
      <c r="Q11" s="3">
        <v>14</v>
      </c>
      <c r="R11" s="3" t="s">
        <v>80</v>
      </c>
      <c r="S11" s="3">
        <v>9</v>
      </c>
      <c r="T11" s="3" t="s">
        <v>81</v>
      </c>
      <c r="U11" s="3">
        <v>6</v>
      </c>
      <c r="V11" s="3" t="s">
        <v>82</v>
      </c>
      <c r="W11" s="3">
        <v>14</v>
      </c>
      <c r="X11" s="3" t="s">
        <v>83</v>
      </c>
      <c r="Y11" s="3">
        <v>10</v>
      </c>
    </row>
    <row r="12" spans="1:25" ht="15" customHeight="1" x14ac:dyDescent="0.2">
      <c r="A12" s="3" t="s">
        <v>85</v>
      </c>
      <c r="B12" s="3">
        <v>109</v>
      </c>
      <c r="C12" s="3" t="s">
        <v>595</v>
      </c>
      <c r="D12" s="3" t="s">
        <v>596</v>
      </c>
      <c r="E12" s="3" t="str">
        <f t="shared" si="0"/>
        <v>MINISINI</v>
      </c>
      <c r="F12" s="3" t="str">
        <f t="shared" si="1"/>
        <v xml:space="preserve"> Mickael</v>
      </c>
      <c r="G12" s="3">
        <v>1981</v>
      </c>
      <c r="H12" s="3" t="s">
        <v>15</v>
      </c>
      <c r="I12" s="3">
        <f>COUNTIF(H$3:H12,H12)</f>
        <v>10</v>
      </c>
      <c r="J12" s="3" t="s">
        <v>86</v>
      </c>
      <c r="K12" s="3" t="str">
        <f t="shared" si="2"/>
        <v>M-Master</v>
      </c>
      <c r="L12" s="3">
        <f>COUNTIF(K$3:K12,K12)</f>
        <v>1</v>
      </c>
      <c r="M12" s="3" t="s">
        <v>93</v>
      </c>
      <c r="N12" s="3" t="s">
        <v>87</v>
      </c>
      <c r="O12" s="9" t="s">
        <v>783</v>
      </c>
      <c r="P12" s="3" t="s">
        <v>88</v>
      </c>
      <c r="Q12" s="3">
        <v>13</v>
      </c>
      <c r="R12" s="3" t="s">
        <v>89</v>
      </c>
      <c r="S12" s="3">
        <v>10</v>
      </c>
      <c r="T12" s="3" t="s">
        <v>90</v>
      </c>
      <c r="U12" s="3">
        <v>12</v>
      </c>
      <c r="V12" s="3" t="s">
        <v>91</v>
      </c>
      <c r="W12" s="3">
        <v>13</v>
      </c>
      <c r="X12" s="3" t="s">
        <v>92</v>
      </c>
      <c r="Y12" s="3">
        <v>8</v>
      </c>
    </row>
    <row r="13" spans="1:25" ht="15" customHeight="1" x14ac:dyDescent="0.2">
      <c r="A13" s="3" t="s">
        <v>94</v>
      </c>
      <c r="B13" s="3">
        <v>142</v>
      </c>
      <c r="C13" s="3" t="s">
        <v>597</v>
      </c>
      <c r="D13" s="3" t="s">
        <v>598</v>
      </c>
      <c r="E13" s="3" t="str">
        <f t="shared" si="0"/>
        <v>SHAHMAEI</v>
      </c>
      <c r="F13" s="3" t="str">
        <f t="shared" si="1"/>
        <v xml:space="preserve"> Nathanaël</v>
      </c>
      <c r="G13" s="3">
        <v>1980</v>
      </c>
      <c r="H13" s="3" t="s">
        <v>15</v>
      </c>
      <c r="I13" s="3">
        <f>COUNTIF(H$3:H13,H13)</f>
        <v>11</v>
      </c>
      <c r="J13" s="3" t="s">
        <v>86</v>
      </c>
      <c r="K13" s="3" t="str">
        <f t="shared" si="2"/>
        <v>M-Master</v>
      </c>
      <c r="L13" s="3">
        <f>COUNTIF(K$3:K13,K13)</f>
        <v>2</v>
      </c>
      <c r="M13" s="3" t="s">
        <v>101</v>
      </c>
      <c r="N13" s="3" t="s">
        <v>95</v>
      </c>
      <c r="O13" s="9" t="s">
        <v>802</v>
      </c>
      <c r="P13" s="3" t="s">
        <v>96</v>
      </c>
      <c r="Q13" s="3">
        <v>18</v>
      </c>
      <c r="R13" s="3" t="s">
        <v>97</v>
      </c>
      <c r="S13" s="3">
        <v>8</v>
      </c>
      <c r="T13" s="3" t="s">
        <v>98</v>
      </c>
      <c r="U13" s="3">
        <v>18</v>
      </c>
      <c r="V13" s="3" t="s">
        <v>99</v>
      </c>
      <c r="W13" s="3">
        <v>5</v>
      </c>
      <c r="X13" s="3" t="s">
        <v>100</v>
      </c>
      <c r="Y13" s="3">
        <v>18</v>
      </c>
    </row>
    <row r="14" spans="1:25" ht="15" customHeight="1" x14ac:dyDescent="0.2">
      <c r="A14" s="3" t="s">
        <v>102</v>
      </c>
      <c r="B14" s="3">
        <v>114</v>
      </c>
      <c r="C14" s="3" t="s">
        <v>599</v>
      </c>
      <c r="D14" s="3" t="s">
        <v>600</v>
      </c>
      <c r="E14" s="3" t="str">
        <f t="shared" si="0"/>
        <v>GOBERT</v>
      </c>
      <c r="F14" s="3" t="str">
        <f t="shared" si="1"/>
        <v xml:space="preserve"> Sylvain</v>
      </c>
      <c r="G14" s="3">
        <v>1984</v>
      </c>
      <c r="H14" s="3" t="s">
        <v>15</v>
      </c>
      <c r="I14" s="3">
        <f>COUNTIF(H$3:H14,H14)</f>
        <v>12</v>
      </c>
      <c r="J14" s="3" t="s">
        <v>16</v>
      </c>
      <c r="K14" s="3" t="str">
        <f t="shared" si="2"/>
        <v>M-Sénior</v>
      </c>
      <c r="L14" s="3">
        <f>COUNTIF(K$3:K14,K14)</f>
        <v>9</v>
      </c>
      <c r="M14" s="3" t="s">
        <v>108</v>
      </c>
      <c r="N14" s="3" t="s">
        <v>25</v>
      </c>
      <c r="O14" s="9"/>
      <c r="P14" s="3" t="s">
        <v>103</v>
      </c>
      <c r="Q14" s="3">
        <v>12</v>
      </c>
      <c r="R14" s="3" t="s">
        <v>104</v>
      </c>
      <c r="S14" s="3">
        <v>14</v>
      </c>
      <c r="T14" s="3" t="s">
        <v>105</v>
      </c>
      <c r="U14" s="3">
        <v>13</v>
      </c>
      <c r="V14" s="3" t="s">
        <v>106</v>
      </c>
      <c r="W14" s="3">
        <v>11</v>
      </c>
      <c r="X14" s="3" t="s">
        <v>107</v>
      </c>
      <c r="Y14" s="3">
        <v>9</v>
      </c>
    </row>
    <row r="15" spans="1:25" ht="15" customHeight="1" x14ac:dyDescent="0.2">
      <c r="A15" s="3" t="s">
        <v>109</v>
      </c>
      <c r="B15" s="3">
        <v>175</v>
      </c>
      <c r="C15" s="3" t="s">
        <v>601</v>
      </c>
      <c r="D15" s="3" t="s">
        <v>602</v>
      </c>
      <c r="E15" s="3" t="str">
        <f t="shared" si="0"/>
        <v>OUSSELIN</v>
      </c>
      <c r="F15" s="3" t="str">
        <f t="shared" si="1"/>
        <v xml:space="preserve"> Valentin</v>
      </c>
      <c r="G15" s="3">
        <v>1988</v>
      </c>
      <c r="H15" s="3" t="s">
        <v>15</v>
      </c>
      <c r="I15" s="3">
        <f>COUNTIF(H$3:H15,H15)</f>
        <v>13</v>
      </c>
      <c r="J15" s="3" t="s">
        <v>16</v>
      </c>
      <c r="K15" s="3" t="str">
        <f t="shared" si="2"/>
        <v>M-Sénior</v>
      </c>
      <c r="L15" s="3">
        <f>COUNTIF(K$3:K15,K15)</f>
        <v>10</v>
      </c>
      <c r="M15" s="3" t="s">
        <v>114</v>
      </c>
      <c r="N15" s="3" t="s">
        <v>33</v>
      </c>
      <c r="O15" s="9" t="s">
        <v>874</v>
      </c>
      <c r="P15" s="3" t="s">
        <v>110</v>
      </c>
      <c r="Q15" s="3">
        <v>6</v>
      </c>
      <c r="R15" s="3" t="s">
        <v>111</v>
      </c>
      <c r="S15" s="3">
        <v>16</v>
      </c>
      <c r="T15" s="3" t="s">
        <v>112</v>
      </c>
      <c r="U15" s="3">
        <v>9</v>
      </c>
      <c r="V15" s="3" t="s">
        <v>72</v>
      </c>
      <c r="W15" s="3">
        <v>17</v>
      </c>
      <c r="X15" s="3" t="s">
        <v>113</v>
      </c>
      <c r="Y15" s="3">
        <v>12</v>
      </c>
    </row>
    <row r="16" spans="1:25" ht="15" customHeight="1" x14ac:dyDescent="0.2">
      <c r="A16" s="3" t="s">
        <v>115</v>
      </c>
      <c r="B16" s="3">
        <v>149</v>
      </c>
      <c r="C16" s="3" t="s">
        <v>603</v>
      </c>
      <c r="D16" s="3" t="s">
        <v>604</v>
      </c>
      <c r="E16" s="3" t="str">
        <f t="shared" si="0"/>
        <v>ZAHROUNI</v>
      </c>
      <c r="F16" s="3" t="str">
        <f t="shared" si="1"/>
        <v xml:space="preserve"> Khaled</v>
      </c>
      <c r="G16" s="3">
        <v>1993</v>
      </c>
      <c r="H16" s="3" t="s">
        <v>15</v>
      </c>
      <c r="I16" s="3">
        <f>COUNTIF(H$3:H16,H16)</f>
        <v>14</v>
      </c>
      <c r="J16" s="3" t="s">
        <v>16</v>
      </c>
      <c r="K16" s="3" t="str">
        <f t="shared" si="2"/>
        <v>M-Sénior</v>
      </c>
      <c r="L16" s="3">
        <f>COUNTIF(K$3:K16,K16)</f>
        <v>11</v>
      </c>
      <c r="M16" s="3" t="s">
        <v>121</v>
      </c>
      <c r="N16" s="3" t="s">
        <v>17</v>
      </c>
      <c r="O16" s="9" t="s">
        <v>806</v>
      </c>
      <c r="P16" s="3" t="s">
        <v>116</v>
      </c>
      <c r="Q16" s="3">
        <v>16</v>
      </c>
      <c r="R16" s="3" t="s">
        <v>117</v>
      </c>
      <c r="S16" s="3">
        <v>15</v>
      </c>
      <c r="T16" s="3" t="s">
        <v>118</v>
      </c>
      <c r="U16" s="3">
        <v>20</v>
      </c>
      <c r="V16" s="3" t="s">
        <v>119</v>
      </c>
      <c r="W16" s="3">
        <v>8</v>
      </c>
      <c r="X16" s="3" t="s">
        <v>120</v>
      </c>
      <c r="Y16" s="3">
        <v>16</v>
      </c>
    </row>
    <row r="17" spans="1:25" ht="15" customHeight="1" x14ac:dyDescent="0.2">
      <c r="A17" s="3" t="s">
        <v>122</v>
      </c>
      <c r="B17" s="3">
        <v>121</v>
      </c>
      <c r="C17" s="3" t="s">
        <v>605</v>
      </c>
      <c r="D17" s="3" t="s">
        <v>606</v>
      </c>
      <c r="E17" s="3" t="str">
        <f t="shared" si="0"/>
        <v>VILLERET</v>
      </c>
      <c r="F17" s="3" t="str">
        <f t="shared" si="1"/>
        <v xml:space="preserve"> Salomon</v>
      </c>
      <c r="G17" s="3">
        <v>1978</v>
      </c>
      <c r="H17" s="3" t="s">
        <v>15</v>
      </c>
      <c r="I17" s="3">
        <f>COUNTIF(H$3:H17,H17)</f>
        <v>15</v>
      </c>
      <c r="J17" s="3" t="s">
        <v>86</v>
      </c>
      <c r="K17" s="3" t="str">
        <f t="shared" si="2"/>
        <v>M-Master</v>
      </c>
      <c r="L17" s="3">
        <f>COUNTIF(K$3:K17,K17)</f>
        <v>3</v>
      </c>
      <c r="M17" s="3" t="s">
        <v>127</v>
      </c>
      <c r="N17" s="3" t="s">
        <v>25</v>
      </c>
      <c r="O17" s="9"/>
      <c r="P17" s="3" t="s">
        <v>123</v>
      </c>
      <c r="Q17" s="3">
        <v>29</v>
      </c>
      <c r="R17" s="3" t="s">
        <v>124</v>
      </c>
      <c r="S17" s="3">
        <v>11</v>
      </c>
      <c r="T17" s="3" t="s">
        <v>53</v>
      </c>
      <c r="U17" s="3">
        <v>16</v>
      </c>
      <c r="V17" s="3" t="s">
        <v>125</v>
      </c>
      <c r="W17" s="3">
        <v>9</v>
      </c>
      <c r="X17" s="3" t="s">
        <v>126</v>
      </c>
      <c r="Y17" s="3">
        <v>17</v>
      </c>
    </row>
    <row r="18" spans="1:25" ht="15" customHeight="1" x14ac:dyDescent="0.2">
      <c r="A18" s="3" t="s">
        <v>128</v>
      </c>
      <c r="B18" s="3">
        <v>167</v>
      </c>
      <c r="C18" s="3" t="s">
        <v>607</v>
      </c>
      <c r="D18" s="3" t="s">
        <v>608</v>
      </c>
      <c r="E18" s="3" t="str">
        <f t="shared" si="0"/>
        <v>DA COSTA</v>
      </c>
      <c r="F18" s="3" t="str">
        <f t="shared" si="1"/>
        <v xml:space="preserve"> Bernard</v>
      </c>
      <c r="G18" s="3">
        <v>1973</v>
      </c>
      <c r="H18" s="3" t="s">
        <v>15</v>
      </c>
      <c r="I18" s="3">
        <f>COUNTIF(H$3:H18,H18)</f>
        <v>16</v>
      </c>
      <c r="J18" s="3" t="s">
        <v>86</v>
      </c>
      <c r="K18" s="3" t="str">
        <f t="shared" si="2"/>
        <v>M-Master</v>
      </c>
      <c r="L18" s="3">
        <f>COUNTIF(K$3:K18,K18)</f>
        <v>4</v>
      </c>
      <c r="M18" s="3" t="s">
        <v>132</v>
      </c>
      <c r="N18" s="3" t="s">
        <v>25</v>
      </c>
      <c r="O18" s="9"/>
      <c r="P18" s="3" t="s">
        <v>129</v>
      </c>
      <c r="Q18" s="3">
        <v>10</v>
      </c>
      <c r="R18" s="3" t="s">
        <v>130</v>
      </c>
      <c r="S18" s="3">
        <v>20</v>
      </c>
      <c r="T18" s="3" t="s">
        <v>98</v>
      </c>
      <c r="U18" s="3">
        <v>17</v>
      </c>
      <c r="V18" s="3" t="s">
        <v>131</v>
      </c>
      <c r="W18" s="3">
        <v>19</v>
      </c>
      <c r="X18" s="3" t="s">
        <v>123</v>
      </c>
      <c r="Y18" s="3">
        <v>4</v>
      </c>
    </row>
    <row r="19" spans="1:25" ht="15" customHeight="1" x14ac:dyDescent="0.2">
      <c r="A19" s="3" t="s">
        <v>133</v>
      </c>
      <c r="B19" s="3">
        <v>133</v>
      </c>
      <c r="C19" s="3" t="s">
        <v>609</v>
      </c>
      <c r="D19" s="3" t="s">
        <v>610</v>
      </c>
      <c r="E19" s="3" t="str">
        <f t="shared" si="0"/>
        <v>LOUCHART</v>
      </c>
      <c r="F19" s="3" t="str">
        <f t="shared" si="1"/>
        <v xml:space="preserve"> Olivier</v>
      </c>
      <c r="G19" s="3">
        <v>1981</v>
      </c>
      <c r="H19" s="3" t="s">
        <v>15</v>
      </c>
      <c r="I19" s="3">
        <f>COUNTIF(H$3:H19,H19)</f>
        <v>17</v>
      </c>
      <c r="J19" s="3" t="s">
        <v>86</v>
      </c>
      <c r="K19" s="3" t="str">
        <f t="shared" si="2"/>
        <v>M-Master</v>
      </c>
      <c r="L19" s="3">
        <f>COUNTIF(K$3:K19,K19)</f>
        <v>5</v>
      </c>
      <c r="M19" s="3" t="s">
        <v>138</v>
      </c>
      <c r="N19" s="3" t="s">
        <v>134</v>
      </c>
      <c r="O19" s="9" t="s">
        <v>796</v>
      </c>
      <c r="P19" s="3" t="s">
        <v>135</v>
      </c>
      <c r="Q19" s="3">
        <v>24</v>
      </c>
      <c r="R19" s="3" t="s">
        <v>99</v>
      </c>
      <c r="S19" s="3">
        <v>7</v>
      </c>
      <c r="T19" s="3" t="s">
        <v>136</v>
      </c>
      <c r="U19" s="3">
        <v>26</v>
      </c>
      <c r="V19" s="3" t="s">
        <v>124</v>
      </c>
      <c r="W19" s="3">
        <v>12</v>
      </c>
      <c r="X19" s="3" t="s">
        <v>137</v>
      </c>
      <c r="Y19" s="3">
        <v>35</v>
      </c>
    </row>
    <row r="20" spans="1:25" ht="15" customHeight="1" x14ac:dyDescent="0.2">
      <c r="A20" s="3" t="s">
        <v>139</v>
      </c>
      <c r="B20" s="3">
        <v>113</v>
      </c>
      <c r="C20" s="3" t="s">
        <v>611</v>
      </c>
      <c r="D20" s="3" t="s">
        <v>612</v>
      </c>
      <c r="E20" s="3" t="str">
        <f t="shared" si="0"/>
        <v>GERARD</v>
      </c>
      <c r="F20" s="3" t="str">
        <f t="shared" si="1"/>
        <v xml:space="preserve"> Maxime</v>
      </c>
      <c r="G20" s="3">
        <v>1993</v>
      </c>
      <c r="H20" s="3" t="s">
        <v>15</v>
      </c>
      <c r="I20" s="3">
        <f>COUNTIF(H$3:H20,H20)</f>
        <v>18</v>
      </c>
      <c r="J20" s="3" t="s">
        <v>16</v>
      </c>
      <c r="K20" s="3" t="str">
        <f t="shared" si="2"/>
        <v>M-Sénior</v>
      </c>
      <c r="L20" s="3">
        <f>COUNTIF(K$3:K20,K20)</f>
        <v>12</v>
      </c>
      <c r="M20" s="3" t="s">
        <v>146</v>
      </c>
      <c r="N20" s="3" t="s">
        <v>140</v>
      </c>
      <c r="O20" s="9" t="s">
        <v>787</v>
      </c>
      <c r="P20" s="3" t="s">
        <v>141</v>
      </c>
      <c r="Q20" s="3">
        <v>15</v>
      </c>
      <c r="R20" s="3" t="s">
        <v>142</v>
      </c>
      <c r="S20" s="3">
        <v>31</v>
      </c>
      <c r="T20" s="3" t="s">
        <v>143</v>
      </c>
      <c r="U20" s="3">
        <v>11</v>
      </c>
      <c r="V20" s="3" t="s">
        <v>144</v>
      </c>
      <c r="W20" s="3">
        <v>23</v>
      </c>
      <c r="X20" s="3" t="s">
        <v>145</v>
      </c>
      <c r="Y20" s="3">
        <v>19</v>
      </c>
    </row>
    <row r="21" spans="1:25" ht="15" customHeight="1" x14ac:dyDescent="0.2">
      <c r="A21" s="3" t="s">
        <v>147</v>
      </c>
      <c r="B21" s="3">
        <v>161</v>
      </c>
      <c r="C21" s="3" t="s">
        <v>613</v>
      </c>
      <c r="D21" s="3" t="s">
        <v>614</v>
      </c>
      <c r="E21" s="3" t="str">
        <f t="shared" si="0"/>
        <v>DUSSER</v>
      </c>
      <c r="F21" s="3" t="str">
        <f t="shared" si="1"/>
        <v xml:space="preserve"> Constance</v>
      </c>
      <c r="G21" s="3">
        <v>2002</v>
      </c>
      <c r="H21" s="3" t="s">
        <v>148</v>
      </c>
      <c r="I21" s="3">
        <f>COUNTIF(H$3:H21,H21)</f>
        <v>1</v>
      </c>
      <c r="J21" s="3" t="s">
        <v>16</v>
      </c>
      <c r="K21" s="3" t="str">
        <f t="shared" si="2"/>
        <v>F-Sénior</v>
      </c>
      <c r="L21" s="3">
        <f>COUNTIF(K$3:K21,K21)</f>
        <v>1</v>
      </c>
      <c r="M21" s="3" t="s">
        <v>154</v>
      </c>
      <c r="N21" s="3" t="s">
        <v>41</v>
      </c>
      <c r="O21" s="9" t="s">
        <v>812</v>
      </c>
      <c r="P21" s="3" t="s">
        <v>149</v>
      </c>
      <c r="Q21" s="3">
        <v>21</v>
      </c>
      <c r="R21" s="3" t="s">
        <v>150</v>
      </c>
      <c r="S21" s="3">
        <v>29</v>
      </c>
      <c r="T21" s="3" t="s">
        <v>151</v>
      </c>
      <c r="U21" s="3">
        <v>14</v>
      </c>
      <c r="V21" s="3" t="s">
        <v>152</v>
      </c>
      <c r="W21" s="3">
        <v>26</v>
      </c>
      <c r="X21" s="3" t="s">
        <v>153</v>
      </c>
      <c r="Y21" s="3">
        <v>22</v>
      </c>
    </row>
    <row r="22" spans="1:25" ht="15" customHeight="1" x14ac:dyDescent="0.2">
      <c r="A22" s="3" t="s">
        <v>155</v>
      </c>
      <c r="B22" s="3">
        <v>120</v>
      </c>
      <c r="C22" s="3" t="s">
        <v>615</v>
      </c>
      <c r="D22" s="3" t="s">
        <v>616</v>
      </c>
      <c r="E22" s="3" t="str">
        <f t="shared" si="0"/>
        <v>BRODIN</v>
      </c>
      <c r="F22" s="3" t="str">
        <f t="shared" si="1"/>
        <v xml:space="preserve"> Alexandre</v>
      </c>
      <c r="G22" s="3">
        <v>1987</v>
      </c>
      <c r="H22" s="3" t="s">
        <v>15</v>
      </c>
      <c r="I22" s="3">
        <f>COUNTIF(H$3:H22,H22)</f>
        <v>19</v>
      </c>
      <c r="J22" s="3" t="s">
        <v>16</v>
      </c>
      <c r="K22" s="3" t="str">
        <f t="shared" si="2"/>
        <v>M-Sénior</v>
      </c>
      <c r="L22" s="3">
        <f>COUNTIF(K$3:K22,K22)</f>
        <v>13</v>
      </c>
      <c r="M22" s="3" t="s">
        <v>161</v>
      </c>
      <c r="N22" s="3" t="s">
        <v>25</v>
      </c>
      <c r="O22" s="9"/>
      <c r="P22" s="3" t="s">
        <v>156</v>
      </c>
      <c r="Q22" s="3">
        <v>31</v>
      </c>
      <c r="R22" s="3" t="s">
        <v>157</v>
      </c>
      <c r="S22" s="3">
        <v>26</v>
      </c>
      <c r="T22" s="3" t="s">
        <v>158</v>
      </c>
      <c r="U22" s="3">
        <v>24</v>
      </c>
      <c r="V22" s="3" t="s">
        <v>159</v>
      </c>
      <c r="W22" s="3">
        <v>22</v>
      </c>
      <c r="X22" s="3" t="s">
        <v>160</v>
      </c>
      <c r="Y22" s="3">
        <v>11</v>
      </c>
    </row>
    <row r="23" spans="1:25" ht="15" customHeight="1" x14ac:dyDescent="0.2">
      <c r="A23" s="3" t="s">
        <v>162</v>
      </c>
      <c r="B23" s="3">
        <v>171</v>
      </c>
      <c r="C23" s="3" t="s">
        <v>617</v>
      </c>
      <c r="D23" s="3" t="s">
        <v>618</v>
      </c>
      <c r="E23" s="3" t="str">
        <f t="shared" si="0"/>
        <v>SHAHMAEI</v>
      </c>
      <c r="F23" s="3" t="str">
        <f t="shared" si="1"/>
        <v xml:space="preserve"> Kian</v>
      </c>
      <c r="G23" s="3">
        <v>1986</v>
      </c>
      <c r="H23" s="3" t="s">
        <v>15</v>
      </c>
      <c r="I23" s="3">
        <f>COUNTIF(H$3:H23,H23)</f>
        <v>20</v>
      </c>
      <c r="J23" s="3" t="s">
        <v>16</v>
      </c>
      <c r="K23" s="3" t="str">
        <f t="shared" si="2"/>
        <v>M-Sénior</v>
      </c>
      <c r="L23" s="3">
        <f>COUNTIF(K$3:K23,K23)</f>
        <v>14</v>
      </c>
      <c r="M23" s="3" t="s">
        <v>167</v>
      </c>
      <c r="N23" s="3" t="s">
        <v>25</v>
      </c>
      <c r="O23" s="9"/>
      <c r="P23" s="3" t="s">
        <v>163</v>
      </c>
      <c r="Q23" s="3">
        <v>17</v>
      </c>
      <c r="R23" s="3" t="s">
        <v>164</v>
      </c>
      <c r="S23" s="3">
        <v>33</v>
      </c>
      <c r="T23" s="3" t="s">
        <v>113</v>
      </c>
      <c r="U23" s="3">
        <v>15</v>
      </c>
      <c r="V23" s="3" t="s">
        <v>165</v>
      </c>
      <c r="W23" s="3">
        <v>32</v>
      </c>
      <c r="X23" s="3" t="s">
        <v>166</v>
      </c>
      <c r="Y23" s="3">
        <v>7</v>
      </c>
    </row>
    <row r="24" spans="1:25" ht="15" customHeight="1" x14ac:dyDescent="0.2">
      <c r="A24" s="3" t="s">
        <v>168</v>
      </c>
      <c r="B24" s="3">
        <v>165</v>
      </c>
      <c r="C24" s="3" t="s">
        <v>619</v>
      </c>
      <c r="D24" s="3" t="s">
        <v>620</v>
      </c>
      <c r="E24" s="3" t="str">
        <f t="shared" si="0"/>
        <v>RAHAULT</v>
      </c>
      <c r="F24" s="3" t="str">
        <f t="shared" si="1"/>
        <v xml:space="preserve"> Julien</v>
      </c>
      <c r="G24" s="3">
        <v>1985</v>
      </c>
      <c r="H24" s="3" t="s">
        <v>15</v>
      </c>
      <c r="I24" s="3">
        <f>COUNTIF(H$3:H24,H24)</f>
        <v>21</v>
      </c>
      <c r="J24" s="3" t="s">
        <v>16</v>
      </c>
      <c r="K24" s="3" t="str">
        <f t="shared" si="2"/>
        <v>M-Sénior</v>
      </c>
      <c r="L24" s="3">
        <f>COUNTIF(K$3:K24,K24)</f>
        <v>15</v>
      </c>
      <c r="M24" s="3" t="s">
        <v>172</v>
      </c>
      <c r="N24" s="3" t="s">
        <v>25</v>
      </c>
      <c r="O24" s="9"/>
      <c r="P24" s="3" t="s">
        <v>67</v>
      </c>
      <c r="Q24" s="3">
        <v>11</v>
      </c>
      <c r="R24" s="3" t="s">
        <v>169</v>
      </c>
      <c r="S24" s="3">
        <v>30</v>
      </c>
      <c r="T24" s="3" t="s">
        <v>153</v>
      </c>
      <c r="U24" s="3">
        <v>25</v>
      </c>
      <c r="V24" s="3" t="s">
        <v>170</v>
      </c>
      <c r="W24" s="3">
        <v>33</v>
      </c>
      <c r="X24" s="3" t="s">
        <v>171</v>
      </c>
      <c r="Y24" s="3">
        <v>21</v>
      </c>
    </row>
    <row r="25" spans="1:25" ht="15" customHeight="1" x14ac:dyDescent="0.2">
      <c r="A25" s="3" t="s">
        <v>173</v>
      </c>
      <c r="B25" s="3">
        <v>173</v>
      </c>
      <c r="C25" s="3" t="s">
        <v>581</v>
      </c>
      <c r="D25" s="3" t="s">
        <v>621</v>
      </c>
      <c r="E25" s="3" t="str">
        <f t="shared" si="0"/>
        <v>STUMPF</v>
      </c>
      <c r="F25" s="3" t="str">
        <f t="shared" si="1"/>
        <v xml:space="preserve"> Fanny</v>
      </c>
      <c r="G25" s="3">
        <v>1994</v>
      </c>
      <c r="H25" s="3" t="s">
        <v>148</v>
      </c>
      <c r="I25" s="3">
        <f>COUNTIF(H$3:H25,H25)</f>
        <v>2</v>
      </c>
      <c r="J25" s="3" t="s">
        <v>16</v>
      </c>
      <c r="K25" s="3" t="str">
        <f t="shared" si="2"/>
        <v>F-Sénior</v>
      </c>
      <c r="L25" s="3">
        <f>COUNTIF(K$3:K25,K25)</f>
        <v>2</v>
      </c>
      <c r="M25" s="3" t="s">
        <v>177</v>
      </c>
      <c r="N25" s="3" t="s">
        <v>33</v>
      </c>
      <c r="O25" s="9" t="s">
        <v>872</v>
      </c>
      <c r="P25" s="3" t="s">
        <v>105</v>
      </c>
      <c r="Q25" s="3">
        <v>39</v>
      </c>
      <c r="R25" s="3" t="s">
        <v>91</v>
      </c>
      <c r="S25" s="3">
        <v>13</v>
      </c>
      <c r="T25" s="3" t="s">
        <v>174</v>
      </c>
      <c r="U25" s="3">
        <v>44</v>
      </c>
      <c r="V25" s="3" t="s">
        <v>175</v>
      </c>
      <c r="W25" s="3">
        <v>10</v>
      </c>
      <c r="X25" s="3" t="s">
        <v>176</v>
      </c>
      <c r="Y25" s="3">
        <v>49</v>
      </c>
    </row>
    <row r="26" spans="1:25" ht="15" customHeight="1" x14ac:dyDescent="0.2">
      <c r="A26" s="3" t="s">
        <v>178</v>
      </c>
      <c r="B26" s="3">
        <v>129</v>
      </c>
      <c r="C26" s="3" t="s">
        <v>622</v>
      </c>
      <c r="D26" s="3" t="s">
        <v>623</v>
      </c>
      <c r="E26" s="3" t="str">
        <f t="shared" si="0"/>
        <v>COUVET</v>
      </c>
      <c r="F26" s="3" t="str">
        <f t="shared" si="1"/>
        <v xml:space="preserve"> Gregoire</v>
      </c>
      <c r="G26" s="3">
        <v>1970</v>
      </c>
      <c r="H26" s="3" t="s">
        <v>15</v>
      </c>
      <c r="I26" s="3">
        <f>COUNTIF(H$3:H26,H26)</f>
        <v>22</v>
      </c>
      <c r="J26" s="3" t="s">
        <v>86</v>
      </c>
      <c r="K26" s="3" t="str">
        <f t="shared" si="2"/>
        <v>M-Master</v>
      </c>
      <c r="L26" s="3">
        <f>COUNTIF(K$3:K26,K26)</f>
        <v>6</v>
      </c>
      <c r="M26" s="3" t="s">
        <v>183</v>
      </c>
      <c r="N26" s="3" t="s">
        <v>140</v>
      </c>
      <c r="O26" s="9" t="s">
        <v>793</v>
      </c>
      <c r="P26" s="3" t="s">
        <v>179</v>
      </c>
      <c r="Q26" s="3">
        <v>28</v>
      </c>
      <c r="R26" s="3" t="s">
        <v>130</v>
      </c>
      <c r="S26" s="3">
        <v>21</v>
      </c>
      <c r="T26" s="3" t="s">
        <v>180</v>
      </c>
      <c r="U26" s="3">
        <v>33</v>
      </c>
      <c r="V26" s="3" t="s">
        <v>181</v>
      </c>
      <c r="W26" s="3">
        <v>24</v>
      </c>
      <c r="X26" s="3" t="s">
        <v>182</v>
      </c>
      <c r="Y26" s="3">
        <v>41</v>
      </c>
    </row>
    <row r="27" spans="1:25" ht="15" customHeight="1" x14ac:dyDescent="0.2">
      <c r="A27" s="3" t="s">
        <v>184</v>
      </c>
      <c r="B27" s="3">
        <v>138</v>
      </c>
      <c r="C27" s="3" t="s">
        <v>624</v>
      </c>
      <c r="D27" s="3" t="s">
        <v>625</v>
      </c>
      <c r="E27" s="3" t="str">
        <f t="shared" si="0"/>
        <v>MUSSARD</v>
      </c>
      <c r="F27" s="3" t="str">
        <f t="shared" si="1"/>
        <v xml:space="preserve"> Jean-Samuel</v>
      </c>
      <c r="G27" s="3">
        <v>1980</v>
      </c>
      <c r="H27" s="3" t="s">
        <v>15</v>
      </c>
      <c r="I27" s="3">
        <f>COUNTIF(H$3:H27,H27)</f>
        <v>23</v>
      </c>
      <c r="J27" s="3" t="s">
        <v>86</v>
      </c>
      <c r="K27" s="3" t="str">
        <f t="shared" si="2"/>
        <v>M-Master</v>
      </c>
      <c r="L27" s="3">
        <f>COUNTIF(K$3:K27,K27)</f>
        <v>7</v>
      </c>
      <c r="M27" s="3" t="s">
        <v>189</v>
      </c>
      <c r="N27" s="3" t="s">
        <v>56</v>
      </c>
      <c r="O27" s="9" t="s">
        <v>798</v>
      </c>
      <c r="P27" s="3" t="s">
        <v>185</v>
      </c>
      <c r="Q27" s="3">
        <v>19</v>
      </c>
      <c r="R27" s="3" t="s">
        <v>186</v>
      </c>
      <c r="S27" s="3">
        <v>35</v>
      </c>
      <c r="T27" s="3" t="s">
        <v>158</v>
      </c>
      <c r="U27" s="3">
        <v>23</v>
      </c>
      <c r="V27" s="3" t="s">
        <v>187</v>
      </c>
      <c r="W27" s="3">
        <v>35</v>
      </c>
      <c r="X27" s="3" t="s">
        <v>188</v>
      </c>
      <c r="Y27" s="3">
        <v>20</v>
      </c>
    </row>
    <row r="28" spans="1:25" ht="15" customHeight="1" x14ac:dyDescent="0.2">
      <c r="A28" s="3" t="s">
        <v>190</v>
      </c>
      <c r="B28" s="3">
        <v>104</v>
      </c>
      <c r="C28" s="3" t="s">
        <v>626</v>
      </c>
      <c r="D28" s="3" t="s">
        <v>592</v>
      </c>
      <c r="E28" s="3" t="str">
        <f t="shared" si="0"/>
        <v>URETA</v>
      </c>
      <c r="F28" s="3" t="str">
        <f t="shared" si="1"/>
        <v xml:space="preserve"> Guillaume</v>
      </c>
      <c r="G28" s="3">
        <v>1983</v>
      </c>
      <c r="H28" s="3" t="s">
        <v>15</v>
      </c>
      <c r="I28" s="3">
        <f>COUNTIF(H$3:H28,H28)</f>
        <v>24</v>
      </c>
      <c r="J28" s="3" t="s">
        <v>16</v>
      </c>
      <c r="K28" s="3" t="str">
        <f t="shared" si="2"/>
        <v>M-Sénior</v>
      </c>
      <c r="L28" s="3">
        <f>COUNTIF(K$3:K28,K28)</f>
        <v>16</v>
      </c>
      <c r="M28" s="3" t="s">
        <v>196</v>
      </c>
      <c r="N28" s="3" t="s">
        <v>25</v>
      </c>
      <c r="O28" s="9"/>
      <c r="P28" s="3" t="s">
        <v>191</v>
      </c>
      <c r="Q28" s="3">
        <v>33</v>
      </c>
      <c r="R28" s="3" t="s">
        <v>192</v>
      </c>
      <c r="S28" s="3">
        <v>18</v>
      </c>
      <c r="T28" s="3" t="s">
        <v>193</v>
      </c>
      <c r="U28" s="3">
        <v>46</v>
      </c>
      <c r="V28" s="3" t="s">
        <v>194</v>
      </c>
      <c r="W28" s="3">
        <v>18</v>
      </c>
      <c r="X28" s="3" t="s">
        <v>195</v>
      </c>
      <c r="Y28" s="3">
        <v>43</v>
      </c>
    </row>
    <row r="29" spans="1:25" ht="15" customHeight="1" x14ac:dyDescent="0.2">
      <c r="A29" s="3" t="s">
        <v>197</v>
      </c>
      <c r="B29" s="3">
        <v>135</v>
      </c>
      <c r="C29" s="3" t="s">
        <v>627</v>
      </c>
      <c r="D29" s="3" t="s">
        <v>628</v>
      </c>
      <c r="E29" s="3" t="str">
        <f t="shared" si="0"/>
        <v>FARCY</v>
      </c>
      <c r="F29" s="3" t="str">
        <f t="shared" si="1"/>
        <v xml:space="preserve"> Pierre-Antoine</v>
      </c>
      <c r="G29" s="3">
        <v>1982</v>
      </c>
      <c r="H29" s="3" t="s">
        <v>15</v>
      </c>
      <c r="I29" s="3">
        <f>COUNTIF(H$3:H29,H29)</f>
        <v>25</v>
      </c>
      <c r="J29" s="3" t="s">
        <v>86</v>
      </c>
      <c r="K29" s="3" t="str">
        <f t="shared" si="2"/>
        <v>M-Master</v>
      </c>
      <c r="L29" s="3">
        <f>COUNTIF(K$3:K29,K29)</f>
        <v>8</v>
      </c>
      <c r="M29" s="3" t="s">
        <v>203</v>
      </c>
      <c r="N29" s="3" t="s">
        <v>25</v>
      </c>
      <c r="O29" s="9"/>
      <c r="P29" s="3" t="s">
        <v>198</v>
      </c>
      <c r="Q29" s="3">
        <v>34</v>
      </c>
      <c r="R29" s="3" t="s">
        <v>199</v>
      </c>
      <c r="S29" s="3">
        <v>23</v>
      </c>
      <c r="T29" s="3" t="s">
        <v>200</v>
      </c>
      <c r="U29" s="3">
        <v>36</v>
      </c>
      <c r="V29" s="3" t="s">
        <v>201</v>
      </c>
      <c r="W29" s="3">
        <v>25</v>
      </c>
      <c r="X29" s="3" t="s">
        <v>202</v>
      </c>
      <c r="Y29" s="3">
        <v>28</v>
      </c>
    </row>
    <row r="30" spans="1:25" ht="15" customHeight="1" x14ac:dyDescent="0.2">
      <c r="A30" s="3" t="s">
        <v>204</v>
      </c>
      <c r="B30" s="3">
        <v>139</v>
      </c>
      <c r="C30" s="3" t="s">
        <v>629</v>
      </c>
      <c r="D30" s="3" t="s">
        <v>630</v>
      </c>
      <c r="E30" s="3" t="str">
        <f t="shared" si="0"/>
        <v>DEPLANQUE</v>
      </c>
      <c r="F30" s="3" t="str">
        <f t="shared" si="1"/>
        <v xml:space="preserve"> Laurent</v>
      </c>
      <c r="G30" s="3">
        <v>1978</v>
      </c>
      <c r="H30" s="3" t="s">
        <v>15</v>
      </c>
      <c r="I30" s="3">
        <f>COUNTIF(H$3:H30,H30)</f>
        <v>26</v>
      </c>
      <c r="J30" s="3" t="s">
        <v>86</v>
      </c>
      <c r="K30" s="3" t="str">
        <f t="shared" si="2"/>
        <v>M-Master</v>
      </c>
      <c r="L30" s="3">
        <f>COUNTIF(K$3:K30,K30)</f>
        <v>9</v>
      </c>
      <c r="M30" s="3" t="s">
        <v>208</v>
      </c>
      <c r="N30" s="3" t="s">
        <v>95</v>
      </c>
      <c r="O30" s="9" t="s">
        <v>799</v>
      </c>
      <c r="P30" s="3" t="s">
        <v>205</v>
      </c>
      <c r="Q30" s="3">
        <v>25</v>
      </c>
      <c r="R30" s="3" t="s">
        <v>206</v>
      </c>
      <c r="S30" s="3">
        <v>36</v>
      </c>
      <c r="T30" s="3" t="s">
        <v>171</v>
      </c>
      <c r="U30" s="3">
        <v>22</v>
      </c>
      <c r="V30" s="3" t="s">
        <v>170</v>
      </c>
      <c r="W30" s="3">
        <v>34</v>
      </c>
      <c r="X30" s="3" t="s">
        <v>207</v>
      </c>
      <c r="Y30" s="3">
        <v>24</v>
      </c>
    </row>
    <row r="31" spans="1:25" ht="15" customHeight="1" x14ac:dyDescent="0.2">
      <c r="A31" s="3" t="s">
        <v>209</v>
      </c>
      <c r="B31" s="3">
        <v>179</v>
      </c>
      <c r="C31" s="3" t="s">
        <v>631</v>
      </c>
      <c r="D31" s="3" t="s">
        <v>632</v>
      </c>
      <c r="E31" s="3" t="str">
        <f t="shared" si="0"/>
        <v>JÉRÔME</v>
      </c>
      <c r="F31" s="3" t="str">
        <f t="shared" si="1"/>
        <v xml:space="preserve"> Clément</v>
      </c>
      <c r="G31" s="3">
        <v>1977</v>
      </c>
      <c r="H31" s="3" t="s">
        <v>15</v>
      </c>
      <c r="I31" s="3">
        <f>COUNTIF(H$3:H31,H31)</f>
        <v>27</v>
      </c>
      <c r="J31" s="3" t="s">
        <v>86</v>
      </c>
      <c r="K31" s="3" t="str">
        <f t="shared" si="2"/>
        <v>M-Master</v>
      </c>
      <c r="L31" s="3">
        <f>COUNTIF(K$3:K31,K31)</f>
        <v>10</v>
      </c>
      <c r="M31" s="3" t="s">
        <v>214</v>
      </c>
      <c r="N31" s="3" t="s">
        <v>33</v>
      </c>
      <c r="O31" s="9" t="s">
        <v>878</v>
      </c>
      <c r="P31" s="3" t="s">
        <v>210</v>
      </c>
      <c r="Q31" s="3">
        <v>32</v>
      </c>
      <c r="R31" s="3" t="s">
        <v>211</v>
      </c>
      <c r="S31" s="3">
        <v>25</v>
      </c>
      <c r="T31" s="3" t="s">
        <v>180</v>
      </c>
      <c r="U31" s="3">
        <v>32</v>
      </c>
      <c r="V31" s="3" t="s">
        <v>212</v>
      </c>
      <c r="W31" s="3">
        <v>31</v>
      </c>
      <c r="X31" s="3" t="s">
        <v>213</v>
      </c>
      <c r="Y31" s="3">
        <v>32</v>
      </c>
    </row>
    <row r="32" spans="1:25" ht="15" customHeight="1" x14ac:dyDescent="0.2">
      <c r="A32" s="3" t="s">
        <v>215</v>
      </c>
      <c r="B32" s="3">
        <v>145</v>
      </c>
      <c r="C32" s="3" t="s">
        <v>633</v>
      </c>
      <c r="D32" s="3" t="s">
        <v>634</v>
      </c>
      <c r="E32" s="3" t="str">
        <f t="shared" si="0"/>
        <v>MATIAS NUNES</v>
      </c>
      <c r="F32" s="3" t="str">
        <f t="shared" si="1"/>
        <v xml:space="preserve"> Philippe</v>
      </c>
      <c r="G32" s="3">
        <v>1971</v>
      </c>
      <c r="H32" s="3" t="s">
        <v>15</v>
      </c>
      <c r="I32" s="3">
        <f>COUNTIF(H$3:H32,H32)</f>
        <v>28</v>
      </c>
      <c r="J32" s="3" t="s">
        <v>86</v>
      </c>
      <c r="K32" s="3" t="str">
        <f t="shared" si="2"/>
        <v>M-Master</v>
      </c>
      <c r="L32" s="3">
        <f>COUNTIF(K$3:K32,K32)</f>
        <v>11</v>
      </c>
      <c r="M32" s="3" t="s">
        <v>221</v>
      </c>
      <c r="N32" s="3" t="s">
        <v>95</v>
      </c>
      <c r="O32" s="9" t="s">
        <v>804</v>
      </c>
      <c r="P32" s="3" t="s">
        <v>216</v>
      </c>
      <c r="Q32" s="3">
        <v>30</v>
      </c>
      <c r="R32" s="3" t="s">
        <v>217</v>
      </c>
      <c r="S32" s="3">
        <v>32</v>
      </c>
      <c r="T32" s="3" t="s">
        <v>218</v>
      </c>
      <c r="U32" s="3">
        <v>38</v>
      </c>
      <c r="V32" s="3" t="s">
        <v>219</v>
      </c>
      <c r="W32" s="3">
        <v>28</v>
      </c>
      <c r="X32" s="3" t="s">
        <v>220</v>
      </c>
      <c r="Y32" s="3">
        <v>39</v>
      </c>
    </row>
    <row r="33" spans="1:25" ht="15" customHeight="1" x14ac:dyDescent="0.2">
      <c r="A33" s="3" t="s">
        <v>222</v>
      </c>
      <c r="B33" s="3">
        <v>146</v>
      </c>
      <c r="C33" s="3" t="s">
        <v>635</v>
      </c>
      <c r="D33" s="3" t="s">
        <v>636</v>
      </c>
      <c r="E33" s="3" t="str">
        <f t="shared" si="0"/>
        <v>KUBEKI</v>
      </c>
      <c r="F33" s="3" t="str">
        <f t="shared" si="1"/>
        <v xml:space="preserve"> Francois</v>
      </c>
      <c r="G33" s="3">
        <v>1968</v>
      </c>
      <c r="H33" s="3" t="s">
        <v>15</v>
      </c>
      <c r="I33" s="3">
        <f>COUNTIF(H$3:H33,H33)</f>
        <v>29</v>
      </c>
      <c r="J33" s="3" t="s">
        <v>86</v>
      </c>
      <c r="K33" s="3" t="str">
        <f t="shared" si="2"/>
        <v>M-Master</v>
      </c>
      <c r="L33" s="3">
        <f>COUNTIF(K$3:K33,K33)</f>
        <v>12</v>
      </c>
      <c r="M33" s="3" t="s">
        <v>226</v>
      </c>
      <c r="N33" s="3" t="s">
        <v>25</v>
      </c>
      <c r="O33" s="9"/>
      <c r="P33" s="3" t="s">
        <v>223</v>
      </c>
      <c r="Q33" s="3">
        <v>52</v>
      </c>
      <c r="R33" s="3" t="s">
        <v>224</v>
      </c>
      <c r="S33" s="3">
        <v>27</v>
      </c>
      <c r="T33" s="3" t="s">
        <v>200</v>
      </c>
      <c r="U33" s="3">
        <v>35</v>
      </c>
      <c r="V33" s="3" t="s">
        <v>225</v>
      </c>
      <c r="W33" s="3">
        <v>21</v>
      </c>
      <c r="X33" s="3" t="s">
        <v>200</v>
      </c>
      <c r="Y33" s="3">
        <v>31</v>
      </c>
    </row>
    <row r="34" spans="1:25" ht="15" customHeight="1" x14ac:dyDescent="0.2">
      <c r="A34" s="3" t="s">
        <v>227</v>
      </c>
      <c r="B34" s="3">
        <v>153</v>
      </c>
      <c r="C34" s="3" t="s">
        <v>593</v>
      </c>
      <c r="D34" s="3" t="s">
        <v>637</v>
      </c>
      <c r="E34" s="3" t="str">
        <f t="shared" si="0"/>
        <v>FICHOUX</v>
      </c>
      <c r="F34" s="3" t="str">
        <f t="shared" si="1"/>
        <v xml:space="preserve"> Yannick</v>
      </c>
      <c r="G34" s="3">
        <v>1979</v>
      </c>
      <c r="H34" s="3" t="s">
        <v>15</v>
      </c>
      <c r="I34" s="3">
        <f>COUNTIF(H$3:H34,H34)</f>
        <v>30</v>
      </c>
      <c r="J34" s="3" t="s">
        <v>86</v>
      </c>
      <c r="K34" s="3" t="str">
        <f t="shared" si="2"/>
        <v>M-Master</v>
      </c>
      <c r="L34" s="3">
        <f>COUNTIF(K$3:K34,K34)</f>
        <v>13</v>
      </c>
      <c r="M34" s="3" t="s">
        <v>232</v>
      </c>
      <c r="N34" s="3" t="s">
        <v>56</v>
      </c>
      <c r="O34" s="9" t="s">
        <v>810</v>
      </c>
      <c r="P34" s="3" t="s">
        <v>113</v>
      </c>
      <c r="Q34" s="3">
        <v>41</v>
      </c>
      <c r="R34" s="3" t="s">
        <v>228</v>
      </c>
      <c r="S34" s="3">
        <v>34</v>
      </c>
      <c r="T34" s="3" t="s">
        <v>229</v>
      </c>
      <c r="U34" s="3">
        <v>31</v>
      </c>
      <c r="V34" s="3" t="s">
        <v>230</v>
      </c>
      <c r="W34" s="3">
        <v>30</v>
      </c>
      <c r="X34" s="3" t="s">
        <v>231</v>
      </c>
      <c r="Y34" s="3">
        <v>29</v>
      </c>
    </row>
    <row r="35" spans="1:25" ht="15" customHeight="1" x14ac:dyDescent="0.2">
      <c r="A35" s="3" t="s">
        <v>233</v>
      </c>
      <c r="B35" s="3">
        <v>106</v>
      </c>
      <c r="C35" s="3" t="s">
        <v>638</v>
      </c>
      <c r="D35" s="3" t="s">
        <v>639</v>
      </c>
      <c r="E35" s="3" t="str">
        <f t="shared" ref="E35:E66" si="3">UPPER(C35)</f>
        <v>WAUTHIER</v>
      </c>
      <c r="F35" s="3" t="str">
        <f t="shared" ref="F35:F66" si="4">PROPER(D35)</f>
        <v xml:space="preserve"> Pauline</v>
      </c>
      <c r="G35" s="3">
        <v>1991</v>
      </c>
      <c r="H35" s="3" t="s">
        <v>148</v>
      </c>
      <c r="I35" s="3">
        <f>COUNTIF(H$3:H35,H35)</f>
        <v>3</v>
      </c>
      <c r="J35" s="3" t="s">
        <v>16</v>
      </c>
      <c r="K35" s="3" t="str">
        <f t="shared" si="2"/>
        <v>F-Sénior</v>
      </c>
      <c r="L35" s="3">
        <f>COUNTIF(K$3:K35,K35)</f>
        <v>3</v>
      </c>
      <c r="M35" s="3" t="s">
        <v>236</v>
      </c>
      <c r="N35" s="3" t="s">
        <v>56</v>
      </c>
      <c r="O35" s="9" t="s">
        <v>780</v>
      </c>
      <c r="P35" s="3" t="s">
        <v>158</v>
      </c>
      <c r="Q35" s="3">
        <v>48</v>
      </c>
      <c r="R35" s="3" t="s">
        <v>201</v>
      </c>
      <c r="S35" s="3">
        <v>22</v>
      </c>
      <c r="T35" s="3" t="s">
        <v>234</v>
      </c>
      <c r="U35" s="3">
        <v>42</v>
      </c>
      <c r="V35" s="3" t="s">
        <v>235</v>
      </c>
      <c r="W35" s="3">
        <v>27</v>
      </c>
      <c r="X35" s="3" t="s">
        <v>174</v>
      </c>
      <c r="Y35" s="3">
        <v>42</v>
      </c>
    </row>
    <row r="36" spans="1:25" ht="15" customHeight="1" x14ac:dyDescent="0.2">
      <c r="A36" s="3" t="s">
        <v>237</v>
      </c>
      <c r="B36" s="3">
        <v>168</v>
      </c>
      <c r="C36" s="3" t="s">
        <v>640</v>
      </c>
      <c r="D36" s="3" t="s">
        <v>634</v>
      </c>
      <c r="E36" s="3" t="str">
        <f t="shared" si="3"/>
        <v>LEPOUTRE</v>
      </c>
      <c r="F36" s="3" t="str">
        <f t="shared" si="4"/>
        <v xml:space="preserve"> Philippe</v>
      </c>
      <c r="G36" s="3">
        <v>1970</v>
      </c>
      <c r="H36" s="3" t="s">
        <v>15</v>
      </c>
      <c r="I36" s="3">
        <f>COUNTIF(H$3:H36,H36)</f>
        <v>31</v>
      </c>
      <c r="J36" s="3" t="s">
        <v>86</v>
      </c>
      <c r="K36" s="3" t="str">
        <f t="shared" si="2"/>
        <v>M-Master</v>
      </c>
      <c r="L36" s="3">
        <f>COUNTIF(K$3:K36,K36)</f>
        <v>14</v>
      </c>
      <c r="M36" s="3" t="s">
        <v>240</v>
      </c>
      <c r="N36" s="3" t="s">
        <v>25</v>
      </c>
      <c r="O36" s="9"/>
      <c r="P36" s="3" t="s">
        <v>118</v>
      </c>
      <c r="Q36" s="3">
        <v>45</v>
      </c>
      <c r="R36" s="3" t="s">
        <v>224</v>
      </c>
      <c r="S36" s="3">
        <v>28</v>
      </c>
      <c r="T36" s="3" t="s">
        <v>195</v>
      </c>
      <c r="U36" s="3">
        <v>47</v>
      </c>
      <c r="V36" s="3" t="s">
        <v>238</v>
      </c>
      <c r="W36" s="3">
        <v>29</v>
      </c>
      <c r="X36" s="3" t="s">
        <v>239</v>
      </c>
      <c r="Y36" s="3">
        <v>40</v>
      </c>
    </row>
    <row r="37" spans="1:25" ht="15" customHeight="1" x14ac:dyDescent="0.2">
      <c r="A37" s="3" t="s">
        <v>241</v>
      </c>
      <c r="B37" s="3">
        <v>150</v>
      </c>
      <c r="C37" s="3" t="s">
        <v>641</v>
      </c>
      <c r="D37" s="3" t="s">
        <v>642</v>
      </c>
      <c r="E37" s="3" t="str">
        <f t="shared" si="3"/>
        <v>GUARINO</v>
      </c>
      <c r="F37" s="3" t="str">
        <f t="shared" si="4"/>
        <v xml:space="preserve"> Marylène</v>
      </c>
      <c r="G37" s="3">
        <v>1981</v>
      </c>
      <c r="H37" s="3" t="s">
        <v>148</v>
      </c>
      <c r="I37" s="3">
        <f>COUNTIF(H$3:H37,H37)</f>
        <v>4</v>
      </c>
      <c r="J37" s="3" t="s">
        <v>86</v>
      </c>
      <c r="K37" s="3" t="str">
        <f t="shared" si="2"/>
        <v>F-Master</v>
      </c>
      <c r="L37" s="3">
        <f>COUNTIF(K$3:K37,K37)</f>
        <v>1</v>
      </c>
      <c r="M37" s="3" t="s">
        <v>246</v>
      </c>
      <c r="N37" s="3" t="s">
        <v>95</v>
      </c>
      <c r="O37" s="9" t="s">
        <v>807</v>
      </c>
      <c r="P37" s="3" t="s">
        <v>205</v>
      </c>
      <c r="Q37" s="3">
        <v>26</v>
      </c>
      <c r="R37" s="3" t="s">
        <v>242</v>
      </c>
      <c r="S37" s="3">
        <v>41</v>
      </c>
      <c r="T37" s="3" t="s">
        <v>243</v>
      </c>
      <c r="U37" s="3">
        <v>28</v>
      </c>
      <c r="V37" s="3" t="s">
        <v>244</v>
      </c>
      <c r="W37" s="3">
        <v>40</v>
      </c>
      <c r="X37" s="3" t="s">
        <v>245</v>
      </c>
      <c r="Y37" s="3">
        <v>27</v>
      </c>
    </row>
    <row r="38" spans="1:25" ht="15" customHeight="1" x14ac:dyDescent="0.2">
      <c r="A38" s="3" t="s">
        <v>247</v>
      </c>
      <c r="B38" s="3">
        <v>166</v>
      </c>
      <c r="C38" s="3" t="s">
        <v>643</v>
      </c>
      <c r="D38" s="3" t="s">
        <v>644</v>
      </c>
      <c r="E38" s="3" t="str">
        <f t="shared" si="3"/>
        <v>THEVENET</v>
      </c>
      <c r="F38" s="3" t="str">
        <f t="shared" si="4"/>
        <v xml:space="preserve"> Yvan</v>
      </c>
      <c r="G38" s="3">
        <v>1977</v>
      </c>
      <c r="H38" s="3" t="s">
        <v>15</v>
      </c>
      <c r="I38" s="3">
        <f>COUNTIF(H$3:H38,H38)</f>
        <v>32</v>
      </c>
      <c r="J38" s="3" t="s">
        <v>86</v>
      </c>
      <c r="K38" s="3" t="str">
        <f t="shared" si="2"/>
        <v>M-Master</v>
      </c>
      <c r="L38" s="3">
        <f>COUNTIF(K$3:K38,K38)</f>
        <v>15</v>
      </c>
      <c r="M38" s="3" t="s">
        <v>252</v>
      </c>
      <c r="N38" s="3" t="s">
        <v>25</v>
      </c>
      <c r="O38" s="9"/>
      <c r="P38" s="3" t="s">
        <v>160</v>
      </c>
      <c r="Q38" s="3">
        <v>40</v>
      </c>
      <c r="R38" s="3" t="s">
        <v>248</v>
      </c>
      <c r="S38" s="3">
        <v>38</v>
      </c>
      <c r="T38" s="3" t="s">
        <v>249</v>
      </c>
      <c r="U38" s="3">
        <v>40</v>
      </c>
      <c r="V38" s="3" t="s">
        <v>250</v>
      </c>
      <c r="W38" s="3">
        <v>37</v>
      </c>
      <c r="X38" s="3" t="s">
        <v>251</v>
      </c>
      <c r="Y38" s="3">
        <v>37</v>
      </c>
    </row>
    <row r="39" spans="1:25" ht="15" customHeight="1" x14ac:dyDescent="0.2">
      <c r="A39" s="3" t="s">
        <v>253</v>
      </c>
      <c r="B39" s="3">
        <v>131</v>
      </c>
      <c r="C39" s="3" t="s">
        <v>645</v>
      </c>
      <c r="D39" s="3" t="s">
        <v>600</v>
      </c>
      <c r="E39" s="3" t="str">
        <f t="shared" si="3"/>
        <v>BAGLIN</v>
      </c>
      <c r="F39" s="3" t="str">
        <f t="shared" si="4"/>
        <v xml:space="preserve"> Sylvain</v>
      </c>
      <c r="G39" s="3">
        <v>1968</v>
      </c>
      <c r="H39" s="3" t="s">
        <v>15</v>
      </c>
      <c r="I39" s="3">
        <f>COUNTIF(H$3:H39,H39)</f>
        <v>33</v>
      </c>
      <c r="J39" s="3" t="s">
        <v>86</v>
      </c>
      <c r="K39" s="3" t="str">
        <f t="shared" si="2"/>
        <v>M-Master</v>
      </c>
      <c r="L39" s="3">
        <f>COUNTIF(K$3:K39,K39)</f>
        <v>16</v>
      </c>
      <c r="M39" s="3" t="s">
        <v>258</v>
      </c>
      <c r="N39" s="3" t="s">
        <v>254</v>
      </c>
      <c r="O39" s="9" t="s">
        <v>795</v>
      </c>
      <c r="P39" s="3" t="s">
        <v>255</v>
      </c>
      <c r="Q39" s="3">
        <v>57</v>
      </c>
      <c r="R39" s="3" t="s">
        <v>211</v>
      </c>
      <c r="S39" s="3">
        <v>24</v>
      </c>
      <c r="T39" s="3" t="s">
        <v>256</v>
      </c>
      <c r="U39" s="3">
        <v>53</v>
      </c>
      <c r="V39" s="3" t="s">
        <v>130</v>
      </c>
      <c r="W39" s="3">
        <v>20</v>
      </c>
      <c r="X39" s="3" t="s">
        <v>257</v>
      </c>
      <c r="Y39" s="3">
        <v>59</v>
      </c>
    </row>
    <row r="40" spans="1:25" ht="15" customHeight="1" x14ac:dyDescent="0.2">
      <c r="A40" s="3" t="s">
        <v>259</v>
      </c>
      <c r="B40" s="3">
        <v>115</v>
      </c>
      <c r="C40" s="3" t="s">
        <v>646</v>
      </c>
      <c r="D40" s="3" t="s">
        <v>647</v>
      </c>
      <c r="E40" s="3" t="str">
        <f t="shared" si="3"/>
        <v>PILI</v>
      </c>
      <c r="F40" s="3" t="str">
        <f t="shared" si="4"/>
        <v xml:space="preserve"> Michael</v>
      </c>
      <c r="G40" s="3">
        <v>1993</v>
      </c>
      <c r="H40" s="3" t="s">
        <v>15</v>
      </c>
      <c r="I40" s="3">
        <f>COUNTIF(H$3:H40,H40)</f>
        <v>34</v>
      </c>
      <c r="J40" s="3" t="s">
        <v>16</v>
      </c>
      <c r="K40" s="3" t="str">
        <f t="shared" si="2"/>
        <v>M-Sénior</v>
      </c>
      <c r="L40" s="3">
        <f>COUNTIF(K$3:K40,K40)</f>
        <v>17</v>
      </c>
      <c r="M40" s="3" t="s">
        <v>264</v>
      </c>
      <c r="N40" s="3" t="s">
        <v>25</v>
      </c>
      <c r="O40" s="9"/>
      <c r="P40" s="3" t="s">
        <v>260</v>
      </c>
      <c r="Q40" s="3">
        <v>27</v>
      </c>
      <c r="R40" s="3" t="s">
        <v>261</v>
      </c>
      <c r="S40" s="3">
        <v>46</v>
      </c>
      <c r="T40" s="3" t="s">
        <v>118</v>
      </c>
      <c r="U40" s="3">
        <v>21</v>
      </c>
      <c r="V40" s="3" t="s">
        <v>262</v>
      </c>
      <c r="W40" s="3">
        <v>53</v>
      </c>
      <c r="X40" s="3" t="s">
        <v>263</v>
      </c>
      <c r="Y40" s="3">
        <v>23</v>
      </c>
    </row>
    <row r="41" spans="1:25" ht="15" customHeight="1" x14ac:dyDescent="0.2">
      <c r="A41" s="3" t="s">
        <v>265</v>
      </c>
      <c r="B41" s="3">
        <v>147</v>
      </c>
      <c r="C41" s="3" t="s">
        <v>648</v>
      </c>
      <c r="D41" s="3" t="s">
        <v>616</v>
      </c>
      <c r="E41" s="3" t="str">
        <f t="shared" si="3"/>
        <v>PUECH</v>
      </c>
      <c r="F41" s="3" t="str">
        <f t="shared" si="4"/>
        <v xml:space="preserve"> Alexandre</v>
      </c>
      <c r="G41" s="3">
        <v>1981</v>
      </c>
      <c r="H41" s="3" t="s">
        <v>15</v>
      </c>
      <c r="I41" s="3">
        <f>COUNTIF(H$3:H41,H41)</f>
        <v>35</v>
      </c>
      <c r="J41" s="3" t="s">
        <v>86</v>
      </c>
      <c r="K41" s="3" t="str">
        <f t="shared" si="2"/>
        <v>M-Master</v>
      </c>
      <c r="L41" s="3">
        <f>COUNTIF(K$3:K41,K41)</f>
        <v>17</v>
      </c>
      <c r="M41" s="3" t="s">
        <v>270</v>
      </c>
      <c r="N41" s="3" t="s">
        <v>95</v>
      </c>
      <c r="O41" s="9" t="s">
        <v>805</v>
      </c>
      <c r="P41" s="3" t="s">
        <v>28</v>
      </c>
      <c r="Q41" s="3">
        <v>37</v>
      </c>
      <c r="R41" s="3" t="s">
        <v>266</v>
      </c>
      <c r="S41" s="3">
        <v>40</v>
      </c>
      <c r="T41" s="3" t="s">
        <v>267</v>
      </c>
      <c r="U41" s="3">
        <v>34</v>
      </c>
      <c r="V41" s="3" t="s">
        <v>268</v>
      </c>
      <c r="W41" s="3">
        <v>39</v>
      </c>
      <c r="X41" s="3" t="s">
        <v>269</v>
      </c>
      <c r="Y41" s="3">
        <v>33</v>
      </c>
    </row>
    <row r="42" spans="1:25" ht="15" customHeight="1" x14ac:dyDescent="0.2">
      <c r="A42" s="3" t="s">
        <v>271</v>
      </c>
      <c r="B42" s="3">
        <v>134</v>
      </c>
      <c r="C42" s="3" t="s">
        <v>649</v>
      </c>
      <c r="D42" s="3" t="s">
        <v>650</v>
      </c>
      <c r="E42" s="3" t="str">
        <f t="shared" si="3"/>
        <v>SIMONIN</v>
      </c>
      <c r="F42" s="3" t="str">
        <f t="shared" si="4"/>
        <v xml:space="preserve"> Charles</v>
      </c>
      <c r="G42" s="3">
        <v>1978</v>
      </c>
      <c r="H42" s="3" t="s">
        <v>15</v>
      </c>
      <c r="I42" s="3">
        <f>COUNTIF(H$3:H42,H42)</f>
        <v>36</v>
      </c>
      <c r="J42" s="3" t="s">
        <v>86</v>
      </c>
      <c r="K42" s="3" t="str">
        <f t="shared" si="2"/>
        <v>M-Master</v>
      </c>
      <c r="L42" s="3">
        <f>COUNTIF(K$3:K42,K42)</f>
        <v>18</v>
      </c>
      <c r="M42" s="3" t="s">
        <v>277</v>
      </c>
      <c r="N42" s="3" t="s">
        <v>272</v>
      </c>
      <c r="O42" s="9" t="s">
        <v>797</v>
      </c>
      <c r="P42" s="3" t="s">
        <v>100</v>
      </c>
      <c r="Q42" s="3">
        <v>44</v>
      </c>
      <c r="R42" s="3" t="s">
        <v>273</v>
      </c>
      <c r="S42" s="3">
        <v>37</v>
      </c>
      <c r="T42" s="3" t="s">
        <v>274</v>
      </c>
      <c r="U42" s="3">
        <v>48</v>
      </c>
      <c r="V42" s="3" t="s">
        <v>275</v>
      </c>
      <c r="W42" s="3">
        <v>38</v>
      </c>
      <c r="X42" s="3" t="s">
        <v>276</v>
      </c>
      <c r="Y42" s="3">
        <v>47</v>
      </c>
    </row>
    <row r="43" spans="1:25" ht="15" customHeight="1" x14ac:dyDescent="0.2">
      <c r="A43" s="3" t="s">
        <v>278</v>
      </c>
      <c r="B43" s="3">
        <v>110</v>
      </c>
      <c r="C43" s="3" t="s">
        <v>651</v>
      </c>
      <c r="D43" s="3" t="s">
        <v>590</v>
      </c>
      <c r="E43" s="3" t="str">
        <f t="shared" si="3"/>
        <v>COLLONGUES</v>
      </c>
      <c r="F43" s="3" t="str">
        <f t="shared" si="4"/>
        <v xml:space="preserve"> Antoine</v>
      </c>
      <c r="G43" s="3">
        <v>1983</v>
      </c>
      <c r="H43" s="3" t="s">
        <v>15</v>
      </c>
      <c r="I43" s="3">
        <f>COUNTIF(H$3:H43,H43)</f>
        <v>37</v>
      </c>
      <c r="J43" s="3" t="s">
        <v>16</v>
      </c>
      <c r="K43" s="3" t="str">
        <f t="shared" si="2"/>
        <v>M-Sénior</v>
      </c>
      <c r="L43" s="3">
        <f>COUNTIF(K$3:K43,K43)</f>
        <v>18</v>
      </c>
      <c r="M43" s="3" t="s">
        <v>281</v>
      </c>
      <c r="N43" s="3" t="s">
        <v>17</v>
      </c>
      <c r="O43" s="9" t="s">
        <v>784</v>
      </c>
      <c r="P43" s="3" t="s">
        <v>279</v>
      </c>
      <c r="Q43" s="3">
        <v>23</v>
      </c>
      <c r="R43" s="3" t="s">
        <v>91</v>
      </c>
      <c r="S43" s="3">
        <v>12</v>
      </c>
      <c r="T43" s="3" t="s">
        <v>145</v>
      </c>
      <c r="U43" s="3">
        <v>19</v>
      </c>
      <c r="V43" s="3" t="s">
        <v>280</v>
      </c>
      <c r="W43" s="3">
        <v>74</v>
      </c>
      <c r="X43" s="3" t="s">
        <v>53</v>
      </c>
      <c r="Y43" s="3">
        <v>15</v>
      </c>
    </row>
    <row r="44" spans="1:25" ht="15" customHeight="1" x14ac:dyDescent="0.2">
      <c r="A44" s="3" t="s">
        <v>282</v>
      </c>
      <c r="B44" s="3">
        <v>141</v>
      </c>
      <c r="C44" s="3" t="s">
        <v>652</v>
      </c>
      <c r="D44" s="3" t="s">
        <v>653</v>
      </c>
      <c r="E44" s="3" t="str">
        <f t="shared" si="3"/>
        <v>ROUBANOFF</v>
      </c>
      <c r="F44" s="3" t="str">
        <f t="shared" si="4"/>
        <v xml:space="preserve"> Catherine</v>
      </c>
      <c r="G44" s="3">
        <v>1975</v>
      </c>
      <c r="H44" s="3" t="s">
        <v>148</v>
      </c>
      <c r="I44" s="3">
        <f>COUNTIF(H$3:H44,H44)</f>
        <v>5</v>
      </c>
      <c r="J44" s="3" t="s">
        <v>86</v>
      </c>
      <c r="K44" s="3" t="str">
        <f t="shared" si="2"/>
        <v>F-Master</v>
      </c>
      <c r="L44" s="3">
        <f>COUNTIF(K$3:K44,K44)</f>
        <v>2</v>
      </c>
      <c r="M44" s="3" t="s">
        <v>286</v>
      </c>
      <c r="N44" s="3" t="s">
        <v>95</v>
      </c>
      <c r="O44" s="9" t="s">
        <v>801</v>
      </c>
      <c r="P44" s="3" t="s">
        <v>223</v>
      </c>
      <c r="Q44" s="3">
        <v>53</v>
      </c>
      <c r="R44" s="3" t="s">
        <v>283</v>
      </c>
      <c r="S44" s="3">
        <v>48</v>
      </c>
      <c r="T44" s="3" t="s">
        <v>284</v>
      </c>
      <c r="U44" s="3">
        <v>39</v>
      </c>
      <c r="V44" s="3" t="s">
        <v>285</v>
      </c>
      <c r="W44" s="3">
        <v>43</v>
      </c>
      <c r="X44" s="3" t="s">
        <v>30</v>
      </c>
      <c r="Y44" s="3">
        <v>26</v>
      </c>
    </row>
    <row r="45" spans="1:25" ht="15" customHeight="1" x14ac:dyDescent="0.2">
      <c r="A45" s="3" t="s">
        <v>287</v>
      </c>
      <c r="B45" s="3">
        <v>188</v>
      </c>
      <c r="C45" s="3" t="s">
        <v>654</v>
      </c>
      <c r="D45" s="3" t="s">
        <v>655</v>
      </c>
      <c r="E45" s="3" t="str">
        <f t="shared" si="3"/>
        <v>PONTON</v>
      </c>
      <c r="F45" s="3" t="str">
        <f t="shared" si="4"/>
        <v xml:space="preserve"> Benoit</v>
      </c>
      <c r="G45" s="3">
        <v>1987</v>
      </c>
      <c r="H45" s="3" t="s">
        <v>15</v>
      </c>
      <c r="I45" s="3">
        <f>COUNTIF(H$3:H45,H45)</f>
        <v>38</v>
      </c>
      <c r="J45" s="3" t="s">
        <v>16</v>
      </c>
      <c r="K45" s="3" t="str">
        <f t="shared" si="2"/>
        <v>M-Sénior</v>
      </c>
      <c r="L45" s="3">
        <f>COUNTIF(K$3:K45,K45)</f>
        <v>19</v>
      </c>
      <c r="M45" s="3" t="s">
        <v>291</v>
      </c>
      <c r="N45" s="3" t="s">
        <v>25</v>
      </c>
      <c r="O45" s="9"/>
      <c r="P45" s="3" t="s">
        <v>288</v>
      </c>
      <c r="Q45" s="3">
        <v>20</v>
      </c>
      <c r="R45" s="3" t="s">
        <v>289</v>
      </c>
      <c r="S45" s="3">
        <v>43</v>
      </c>
      <c r="T45" s="3" t="s">
        <v>229</v>
      </c>
      <c r="U45" s="3">
        <v>30</v>
      </c>
      <c r="V45" s="3" t="s">
        <v>290</v>
      </c>
      <c r="W45" s="3">
        <v>59</v>
      </c>
      <c r="X45" s="3" t="s">
        <v>137</v>
      </c>
      <c r="Y45" s="3">
        <v>34</v>
      </c>
    </row>
    <row r="46" spans="1:25" ht="15" customHeight="1" x14ac:dyDescent="0.2">
      <c r="A46" s="3" t="s">
        <v>292</v>
      </c>
      <c r="B46" s="3">
        <v>127</v>
      </c>
      <c r="C46" s="3" t="s">
        <v>656</v>
      </c>
      <c r="D46" s="3" t="s">
        <v>580</v>
      </c>
      <c r="E46" s="3" t="str">
        <f t="shared" si="3"/>
        <v>MARTIN</v>
      </c>
      <c r="F46" s="3" t="str">
        <f t="shared" si="4"/>
        <v xml:space="preserve"> Vincent</v>
      </c>
      <c r="G46" s="3">
        <v>1976</v>
      </c>
      <c r="H46" s="3" t="s">
        <v>15</v>
      </c>
      <c r="I46" s="3">
        <f>COUNTIF(H$3:H46,H46)</f>
        <v>39</v>
      </c>
      <c r="J46" s="3" t="s">
        <v>86</v>
      </c>
      <c r="K46" s="3" t="str">
        <f t="shared" si="2"/>
        <v>M-Master</v>
      </c>
      <c r="L46" s="3">
        <f>COUNTIF(K$3:K46,K46)</f>
        <v>19</v>
      </c>
      <c r="M46" s="3" t="s">
        <v>297</v>
      </c>
      <c r="N46" s="3" t="s">
        <v>293</v>
      </c>
      <c r="O46" s="9" t="s">
        <v>792</v>
      </c>
      <c r="P46" s="3" t="s">
        <v>294</v>
      </c>
      <c r="Q46" s="3">
        <v>35</v>
      </c>
      <c r="R46" s="3" t="s">
        <v>295</v>
      </c>
      <c r="S46" s="3">
        <v>56</v>
      </c>
      <c r="T46" s="3" t="s">
        <v>202</v>
      </c>
      <c r="U46" s="3">
        <v>29</v>
      </c>
      <c r="V46" s="3" t="s">
        <v>296</v>
      </c>
      <c r="W46" s="3">
        <v>44</v>
      </c>
      <c r="X46" s="3" t="s">
        <v>231</v>
      </c>
      <c r="Y46" s="3">
        <v>30</v>
      </c>
    </row>
    <row r="47" spans="1:25" ht="15" customHeight="1" x14ac:dyDescent="0.2">
      <c r="A47" s="3" t="s">
        <v>298</v>
      </c>
      <c r="B47" s="3">
        <v>181</v>
      </c>
      <c r="C47" s="3" t="s">
        <v>657</v>
      </c>
      <c r="D47" s="3" t="s">
        <v>658</v>
      </c>
      <c r="E47" s="3" t="str">
        <f t="shared" si="3"/>
        <v>FRAINCART</v>
      </c>
      <c r="F47" s="3" t="str">
        <f t="shared" si="4"/>
        <v xml:space="preserve"> Stéphanie</v>
      </c>
      <c r="G47" s="3">
        <v>1975</v>
      </c>
      <c r="H47" s="3" t="s">
        <v>148</v>
      </c>
      <c r="I47" s="3">
        <f>COUNTIF(H$3:H47,H47)</f>
        <v>6</v>
      </c>
      <c r="J47" s="3" t="s">
        <v>86</v>
      </c>
      <c r="K47" s="3" t="str">
        <f t="shared" si="2"/>
        <v>F-Master</v>
      </c>
      <c r="L47" s="3">
        <f>COUNTIF(K$3:K47,K47)</f>
        <v>3</v>
      </c>
      <c r="M47" s="3" t="s">
        <v>303</v>
      </c>
      <c r="N47" s="3" t="s">
        <v>299</v>
      </c>
      <c r="O47" s="9" t="s">
        <v>879</v>
      </c>
      <c r="P47" s="3" t="s">
        <v>300</v>
      </c>
      <c r="Q47" s="3">
        <v>46</v>
      </c>
      <c r="R47" s="3" t="s">
        <v>301</v>
      </c>
      <c r="S47" s="3">
        <v>51</v>
      </c>
      <c r="T47" s="3" t="s">
        <v>269</v>
      </c>
      <c r="U47" s="3">
        <v>37</v>
      </c>
      <c r="V47" s="3" t="s">
        <v>302</v>
      </c>
      <c r="W47" s="3">
        <v>42</v>
      </c>
      <c r="X47" s="3" t="s">
        <v>251</v>
      </c>
      <c r="Y47" s="3">
        <v>36</v>
      </c>
    </row>
    <row r="48" spans="1:25" ht="15" customHeight="1" x14ac:dyDescent="0.2">
      <c r="A48" s="3" t="s">
        <v>304</v>
      </c>
      <c r="B48" s="3">
        <v>178</v>
      </c>
      <c r="C48" s="3" t="s">
        <v>659</v>
      </c>
      <c r="D48" s="3" t="s">
        <v>660</v>
      </c>
      <c r="E48" s="3" t="str">
        <f t="shared" si="3"/>
        <v>SCOLA</v>
      </c>
      <c r="F48" s="3" t="str">
        <f t="shared" si="4"/>
        <v xml:space="preserve"> Daniel</v>
      </c>
      <c r="G48" s="3">
        <v>1982</v>
      </c>
      <c r="H48" s="3" t="s">
        <v>15</v>
      </c>
      <c r="I48" s="3">
        <f>COUNTIF(H$3:H48,H48)</f>
        <v>40</v>
      </c>
      <c r="J48" s="3" t="s">
        <v>86</v>
      </c>
      <c r="K48" s="3" t="str">
        <f t="shared" si="2"/>
        <v>M-Master</v>
      </c>
      <c r="L48" s="3">
        <f>COUNTIF(K$3:K48,K48)</f>
        <v>20</v>
      </c>
      <c r="M48" s="3" t="s">
        <v>309</v>
      </c>
      <c r="N48" s="3" t="s">
        <v>33</v>
      </c>
      <c r="O48" s="9" t="s">
        <v>877</v>
      </c>
      <c r="P48" s="3" t="s">
        <v>305</v>
      </c>
      <c r="Q48" s="3">
        <v>38</v>
      </c>
      <c r="R48" s="3" t="s">
        <v>306</v>
      </c>
      <c r="S48" s="3">
        <v>55</v>
      </c>
      <c r="T48" s="3" t="s">
        <v>234</v>
      </c>
      <c r="U48" s="3">
        <v>43</v>
      </c>
      <c r="V48" s="3" t="s">
        <v>307</v>
      </c>
      <c r="W48" s="3">
        <v>41</v>
      </c>
      <c r="X48" s="3" t="s">
        <v>308</v>
      </c>
      <c r="Y48" s="3">
        <v>45</v>
      </c>
    </row>
    <row r="49" spans="1:25" ht="15" customHeight="1" x14ac:dyDescent="0.2">
      <c r="A49" s="3" t="s">
        <v>310</v>
      </c>
      <c r="B49" s="3">
        <v>155</v>
      </c>
      <c r="C49" s="3" t="s">
        <v>661</v>
      </c>
      <c r="D49" s="3" t="s">
        <v>662</v>
      </c>
      <c r="E49" s="3" t="str">
        <f t="shared" si="3"/>
        <v>CHARBONNEAU</v>
      </c>
      <c r="F49" s="3" t="str">
        <f t="shared" si="4"/>
        <v xml:space="preserve"> Thomas</v>
      </c>
      <c r="G49" s="3">
        <v>1978</v>
      </c>
      <c r="H49" s="3" t="s">
        <v>15</v>
      </c>
      <c r="I49" s="3">
        <f>COUNTIF(H$3:H49,H49)</f>
        <v>41</v>
      </c>
      <c r="J49" s="3" t="s">
        <v>86</v>
      </c>
      <c r="K49" s="3" t="str">
        <f t="shared" si="2"/>
        <v>M-Master</v>
      </c>
      <c r="L49" s="3">
        <f>COUNTIF(K$3:K49,K49)</f>
        <v>21</v>
      </c>
      <c r="M49" s="3" t="s">
        <v>314</v>
      </c>
      <c r="N49" s="3" t="s">
        <v>25</v>
      </c>
      <c r="O49" s="9"/>
      <c r="P49" s="3" t="s">
        <v>153</v>
      </c>
      <c r="Q49" s="3">
        <v>50</v>
      </c>
      <c r="R49" s="3" t="s">
        <v>311</v>
      </c>
      <c r="S49" s="3">
        <v>49</v>
      </c>
      <c r="T49" s="3" t="s">
        <v>182</v>
      </c>
      <c r="U49" s="3">
        <v>41</v>
      </c>
      <c r="V49" s="3" t="s">
        <v>312</v>
      </c>
      <c r="W49" s="3">
        <v>49</v>
      </c>
      <c r="X49" s="3" t="s">
        <v>313</v>
      </c>
      <c r="Y49" s="3">
        <v>38</v>
      </c>
    </row>
    <row r="50" spans="1:25" ht="15" customHeight="1" x14ac:dyDescent="0.2">
      <c r="A50" s="3" t="s">
        <v>315</v>
      </c>
      <c r="B50" s="3">
        <v>160</v>
      </c>
      <c r="C50" s="3" t="s">
        <v>663</v>
      </c>
      <c r="D50" s="3" t="s">
        <v>664</v>
      </c>
      <c r="E50" s="3" t="str">
        <f t="shared" si="3"/>
        <v>MAZE</v>
      </c>
      <c r="F50" s="3" t="str">
        <f t="shared" si="4"/>
        <v xml:space="preserve"> Bruno</v>
      </c>
      <c r="G50" s="3">
        <v>1974</v>
      </c>
      <c r="H50" s="3" t="s">
        <v>15</v>
      </c>
      <c r="I50" s="3">
        <f>COUNTIF(H$3:H50,H50)</f>
        <v>42</v>
      </c>
      <c r="J50" s="3" t="s">
        <v>86</v>
      </c>
      <c r="K50" s="3" t="str">
        <f t="shared" si="2"/>
        <v>M-Master</v>
      </c>
      <c r="L50" s="3">
        <f>COUNTIF(K$3:K50,K50)</f>
        <v>22</v>
      </c>
      <c r="M50" s="3" t="s">
        <v>318</v>
      </c>
      <c r="N50" s="3" t="s">
        <v>25</v>
      </c>
      <c r="O50" s="9"/>
      <c r="P50" s="3" t="s">
        <v>38</v>
      </c>
      <c r="Q50" s="3">
        <v>42</v>
      </c>
      <c r="R50" s="3" t="s">
        <v>316</v>
      </c>
      <c r="S50" s="3">
        <v>52</v>
      </c>
      <c r="T50" s="3" t="s">
        <v>193</v>
      </c>
      <c r="U50" s="3">
        <v>45</v>
      </c>
      <c r="V50" s="3" t="s">
        <v>283</v>
      </c>
      <c r="W50" s="3">
        <v>46</v>
      </c>
      <c r="X50" s="3" t="s">
        <v>317</v>
      </c>
      <c r="Y50" s="3">
        <v>44</v>
      </c>
    </row>
    <row r="51" spans="1:25" ht="15" customHeight="1" x14ac:dyDescent="0.2">
      <c r="A51" s="3" t="s">
        <v>319</v>
      </c>
      <c r="B51" s="3">
        <v>158</v>
      </c>
      <c r="C51" s="3" t="s">
        <v>665</v>
      </c>
      <c r="D51" s="3" t="s">
        <v>666</v>
      </c>
      <c r="E51" s="3" t="str">
        <f t="shared" si="3"/>
        <v>LAVERSIN</v>
      </c>
      <c r="F51" s="3" t="str">
        <f t="shared" si="4"/>
        <v xml:space="preserve"> Wilhem</v>
      </c>
      <c r="G51" s="3">
        <v>2006</v>
      </c>
      <c r="H51" s="3" t="s">
        <v>15</v>
      </c>
      <c r="I51" s="3">
        <f>COUNTIF(H$3:H51,H51)</f>
        <v>43</v>
      </c>
      <c r="J51" s="3" t="s">
        <v>78</v>
      </c>
      <c r="K51" s="3" t="str">
        <f t="shared" si="2"/>
        <v>M-Cadet</v>
      </c>
      <c r="L51" s="3">
        <f>COUNTIF(K$3:K51,K51)</f>
        <v>2</v>
      </c>
      <c r="M51" s="3" t="s">
        <v>322</v>
      </c>
      <c r="N51" s="3" t="s">
        <v>25</v>
      </c>
      <c r="O51" s="9"/>
      <c r="P51" s="3" t="s">
        <v>53</v>
      </c>
      <c r="Q51" s="3">
        <v>43</v>
      </c>
      <c r="R51" s="3" t="s">
        <v>262</v>
      </c>
      <c r="S51" s="3">
        <v>54</v>
      </c>
      <c r="T51" s="3" t="s">
        <v>320</v>
      </c>
      <c r="U51" s="3">
        <v>49</v>
      </c>
      <c r="V51" s="3" t="s">
        <v>321</v>
      </c>
      <c r="W51" s="3">
        <v>50</v>
      </c>
      <c r="X51" s="3" t="s">
        <v>276</v>
      </c>
      <c r="Y51" s="3">
        <v>46</v>
      </c>
    </row>
    <row r="52" spans="1:25" ht="15" customHeight="1" x14ac:dyDescent="0.2">
      <c r="A52" s="3" t="s">
        <v>323</v>
      </c>
      <c r="B52" s="3">
        <v>140</v>
      </c>
      <c r="C52" s="3" t="s">
        <v>667</v>
      </c>
      <c r="D52" s="3" t="s">
        <v>668</v>
      </c>
      <c r="E52" s="3" t="str">
        <f t="shared" si="3"/>
        <v>DOLLÉ</v>
      </c>
      <c r="F52" s="3" t="str">
        <f t="shared" si="4"/>
        <v xml:space="preserve"> Angélique</v>
      </c>
      <c r="G52" s="3">
        <v>1983</v>
      </c>
      <c r="H52" s="3" t="s">
        <v>148</v>
      </c>
      <c r="I52" s="3">
        <f>COUNTIF(H$3:H52,H52)</f>
        <v>7</v>
      </c>
      <c r="J52" s="3" t="s">
        <v>16</v>
      </c>
      <c r="K52" s="3" t="str">
        <f t="shared" si="2"/>
        <v>F-Sénior</v>
      </c>
      <c r="L52" s="3">
        <f>COUNTIF(K$3:K52,K52)</f>
        <v>4</v>
      </c>
      <c r="M52" s="3" t="s">
        <v>329</v>
      </c>
      <c r="N52" s="3" t="s">
        <v>95</v>
      </c>
      <c r="O52" s="9" t="s">
        <v>800</v>
      </c>
      <c r="P52" s="3" t="s">
        <v>324</v>
      </c>
      <c r="Q52" s="3">
        <v>51</v>
      </c>
      <c r="R52" s="3" t="s">
        <v>325</v>
      </c>
      <c r="S52" s="3">
        <v>47</v>
      </c>
      <c r="T52" s="3" t="s">
        <v>326</v>
      </c>
      <c r="U52" s="3">
        <v>52</v>
      </c>
      <c r="V52" s="3" t="s">
        <v>327</v>
      </c>
      <c r="W52" s="3">
        <v>51</v>
      </c>
      <c r="X52" s="3" t="s">
        <v>328</v>
      </c>
      <c r="Y52" s="3">
        <v>52</v>
      </c>
    </row>
    <row r="53" spans="1:25" ht="15" customHeight="1" x14ac:dyDescent="0.2">
      <c r="A53" s="3" t="s">
        <v>330</v>
      </c>
      <c r="B53" s="3">
        <v>123</v>
      </c>
      <c r="C53" s="3" t="s">
        <v>669</v>
      </c>
      <c r="D53" s="3" t="s">
        <v>670</v>
      </c>
      <c r="E53" s="3" t="str">
        <f t="shared" si="3"/>
        <v>LAPORTE</v>
      </c>
      <c r="F53" s="3" t="str">
        <f t="shared" si="4"/>
        <v xml:space="preserve"> Benoit</v>
      </c>
      <c r="G53" s="3">
        <v>1974</v>
      </c>
      <c r="H53" s="3" t="s">
        <v>15</v>
      </c>
      <c r="I53" s="3">
        <f>COUNTIF(H$3:H53,H53)</f>
        <v>44</v>
      </c>
      <c r="J53" s="3" t="s">
        <v>86</v>
      </c>
      <c r="K53" s="3" t="str">
        <f t="shared" si="2"/>
        <v>M-Master</v>
      </c>
      <c r="L53" s="3">
        <f>COUNTIF(K$3:K53,K53)</f>
        <v>23</v>
      </c>
      <c r="M53" s="3" t="s">
        <v>335</v>
      </c>
      <c r="N53" s="3" t="s">
        <v>25</v>
      </c>
      <c r="O53" s="9"/>
      <c r="P53" s="3" t="s">
        <v>239</v>
      </c>
      <c r="Q53" s="3">
        <v>63</v>
      </c>
      <c r="R53" s="3" t="s">
        <v>331</v>
      </c>
      <c r="S53" s="3">
        <v>39</v>
      </c>
      <c r="T53" s="3" t="s">
        <v>332</v>
      </c>
      <c r="U53" s="3">
        <v>71</v>
      </c>
      <c r="V53" s="3" t="s">
        <v>333</v>
      </c>
      <c r="W53" s="3">
        <v>36</v>
      </c>
      <c r="X53" s="3" t="s">
        <v>334</v>
      </c>
      <c r="Y53" s="3">
        <v>66</v>
      </c>
    </row>
    <row r="54" spans="1:25" ht="15" customHeight="1" x14ac:dyDescent="0.2">
      <c r="A54" s="3" t="s">
        <v>336</v>
      </c>
      <c r="B54" s="3">
        <v>163</v>
      </c>
      <c r="C54" s="3" t="s">
        <v>671</v>
      </c>
      <c r="D54" s="3" t="s">
        <v>672</v>
      </c>
      <c r="E54" s="3" t="str">
        <f t="shared" si="3"/>
        <v>FONDANECHE</v>
      </c>
      <c r="F54" s="3" t="str">
        <f t="shared" si="4"/>
        <v xml:space="preserve"> Hugo</v>
      </c>
      <c r="G54" s="3">
        <v>1988</v>
      </c>
      <c r="H54" s="3" t="s">
        <v>15</v>
      </c>
      <c r="I54" s="3">
        <f>COUNTIF(H$3:H54,H54)</f>
        <v>45</v>
      </c>
      <c r="J54" s="3" t="s">
        <v>16</v>
      </c>
      <c r="K54" s="3" t="str">
        <f t="shared" si="2"/>
        <v>M-Sénior</v>
      </c>
      <c r="L54" s="3">
        <f>COUNTIF(K$3:K54,K54)</f>
        <v>20</v>
      </c>
      <c r="M54" s="3" t="s">
        <v>342</v>
      </c>
      <c r="N54" s="3" t="s">
        <v>25</v>
      </c>
      <c r="O54" s="9"/>
      <c r="P54" s="3" t="s">
        <v>337</v>
      </c>
      <c r="Q54" s="3">
        <v>67</v>
      </c>
      <c r="R54" s="3" t="s">
        <v>338</v>
      </c>
      <c r="S54" s="3">
        <v>42</v>
      </c>
      <c r="T54" s="3" t="s">
        <v>339</v>
      </c>
      <c r="U54" s="3">
        <v>50</v>
      </c>
      <c r="V54" s="3" t="s">
        <v>340</v>
      </c>
      <c r="W54" s="3">
        <v>58</v>
      </c>
      <c r="X54" s="3" t="s">
        <v>341</v>
      </c>
      <c r="Y54" s="3">
        <v>51</v>
      </c>
    </row>
    <row r="55" spans="1:25" ht="15" customHeight="1" x14ac:dyDescent="0.2">
      <c r="A55" s="3" t="s">
        <v>343</v>
      </c>
      <c r="B55" s="3">
        <v>125</v>
      </c>
      <c r="C55" s="3" t="s">
        <v>673</v>
      </c>
      <c r="D55" s="3" t="s">
        <v>674</v>
      </c>
      <c r="E55" s="3" t="str">
        <f t="shared" si="3"/>
        <v>LETELLIER</v>
      </c>
      <c r="F55" s="3" t="str">
        <f t="shared" si="4"/>
        <v xml:space="preserve"> Damien</v>
      </c>
      <c r="G55" s="3">
        <v>1990</v>
      </c>
      <c r="H55" s="3" t="s">
        <v>15</v>
      </c>
      <c r="I55" s="3">
        <f>COUNTIF(H$3:H55,H55)</f>
        <v>46</v>
      </c>
      <c r="J55" s="3" t="s">
        <v>16</v>
      </c>
      <c r="K55" s="3" t="str">
        <f t="shared" si="2"/>
        <v>M-Sénior</v>
      </c>
      <c r="L55" s="3">
        <f>COUNTIF(K$3:K55,K55)</f>
        <v>21</v>
      </c>
      <c r="M55" s="3" t="s">
        <v>347</v>
      </c>
      <c r="N55" s="3" t="s">
        <v>25</v>
      </c>
      <c r="O55" s="9"/>
      <c r="P55" s="3" t="s">
        <v>213</v>
      </c>
      <c r="Q55" s="3">
        <v>60</v>
      </c>
      <c r="R55" s="3" t="s">
        <v>289</v>
      </c>
      <c r="S55" s="3">
        <v>44</v>
      </c>
      <c r="T55" s="3" t="s">
        <v>344</v>
      </c>
      <c r="U55" s="3">
        <v>54</v>
      </c>
      <c r="V55" s="3" t="s">
        <v>345</v>
      </c>
      <c r="W55" s="3">
        <v>52</v>
      </c>
      <c r="X55" s="3" t="s">
        <v>346</v>
      </c>
      <c r="Y55" s="3">
        <v>56</v>
      </c>
    </row>
    <row r="56" spans="1:25" ht="15" customHeight="1" x14ac:dyDescent="0.2">
      <c r="A56" s="3" t="s">
        <v>348</v>
      </c>
      <c r="B56" s="3">
        <v>180</v>
      </c>
      <c r="C56" s="3" t="s">
        <v>675</v>
      </c>
      <c r="D56" s="3" t="s">
        <v>676</v>
      </c>
      <c r="E56" s="3" t="str">
        <f t="shared" si="3"/>
        <v>MALOBERTI</v>
      </c>
      <c r="F56" s="3" t="str">
        <f t="shared" si="4"/>
        <v xml:space="preserve"> Sébastien</v>
      </c>
      <c r="G56" s="3">
        <v>1985</v>
      </c>
      <c r="H56" s="3" t="s">
        <v>15</v>
      </c>
      <c r="I56" s="3">
        <f>COUNTIF(H$3:H56,H56)</f>
        <v>47</v>
      </c>
      <c r="J56" s="3" t="s">
        <v>16</v>
      </c>
      <c r="K56" s="3" t="str">
        <f t="shared" si="2"/>
        <v>M-Sénior</v>
      </c>
      <c r="L56" s="3">
        <f>COUNTIF(K$3:K56,K56)</f>
        <v>22</v>
      </c>
      <c r="M56" s="3" t="s">
        <v>353</v>
      </c>
      <c r="N56" s="3" t="s">
        <v>25</v>
      </c>
      <c r="O56" s="9"/>
      <c r="P56" s="3" t="s">
        <v>349</v>
      </c>
      <c r="Q56" s="3">
        <v>22</v>
      </c>
      <c r="R56" s="3" t="s">
        <v>350</v>
      </c>
      <c r="S56" s="3">
        <v>63</v>
      </c>
      <c r="T56" s="3" t="s">
        <v>136</v>
      </c>
      <c r="U56" s="3">
        <v>27</v>
      </c>
      <c r="V56" s="3" t="s">
        <v>351</v>
      </c>
      <c r="W56" s="3">
        <v>68</v>
      </c>
      <c r="X56" s="3" t="s">
        <v>352</v>
      </c>
      <c r="Y56" s="3">
        <v>48</v>
      </c>
    </row>
    <row r="57" spans="1:25" ht="15" customHeight="1" x14ac:dyDescent="0.2">
      <c r="A57" s="3" t="s">
        <v>354</v>
      </c>
      <c r="B57" s="3">
        <v>128</v>
      </c>
      <c r="C57" s="3" t="s">
        <v>677</v>
      </c>
      <c r="D57" s="3" t="s">
        <v>678</v>
      </c>
      <c r="E57" s="3" t="str">
        <f t="shared" si="3"/>
        <v>CAIJO</v>
      </c>
      <c r="F57" s="3" t="str">
        <f t="shared" si="4"/>
        <v xml:space="preserve"> Sylvain</v>
      </c>
      <c r="G57" s="3">
        <v>1966</v>
      </c>
      <c r="H57" s="3" t="s">
        <v>15</v>
      </c>
      <c r="I57" s="3">
        <f>COUNTIF(H$3:H57,H57)</f>
        <v>48</v>
      </c>
      <c r="J57" s="3" t="s">
        <v>86</v>
      </c>
      <c r="K57" s="3" t="str">
        <f t="shared" si="2"/>
        <v>M-Master</v>
      </c>
      <c r="L57" s="3">
        <f>COUNTIF(K$3:K57,K57)</f>
        <v>24</v>
      </c>
      <c r="M57" s="3" t="s">
        <v>358</v>
      </c>
      <c r="N57" s="3" t="s">
        <v>25</v>
      </c>
      <c r="O57" s="9"/>
      <c r="P57" s="3" t="s">
        <v>158</v>
      </c>
      <c r="Q57" s="3">
        <v>49</v>
      </c>
      <c r="R57" s="3" t="s">
        <v>355</v>
      </c>
      <c r="S57" s="3">
        <v>60</v>
      </c>
      <c r="T57" s="3" t="s">
        <v>356</v>
      </c>
      <c r="U57" s="3">
        <v>51</v>
      </c>
      <c r="V57" s="3" t="s">
        <v>357</v>
      </c>
      <c r="W57" s="3">
        <v>62</v>
      </c>
      <c r="X57" s="3" t="s">
        <v>176</v>
      </c>
      <c r="Y57" s="3">
        <v>50</v>
      </c>
    </row>
    <row r="58" spans="1:25" ht="15" customHeight="1" x14ac:dyDescent="0.2">
      <c r="A58" s="3" t="s">
        <v>359</v>
      </c>
      <c r="B58" s="3">
        <v>144</v>
      </c>
      <c r="C58" s="3" t="s">
        <v>679</v>
      </c>
      <c r="D58" s="3" t="s">
        <v>634</v>
      </c>
      <c r="E58" s="3" t="str">
        <f t="shared" si="3"/>
        <v>LEMAN</v>
      </c>
      <c r="F58" s="3" t="str">
        <f t="shared" si="4"/>
        <v xml:space="preserve"> Philippe</v>
      </c>
      <c r="G58" s="3">
        <v>1960</v>
      </c>
      <c r="H58" s="3" t="s">
        <v>15</v>
      </c>
      <c r="I58" s="3">
        <f>COUNTIF(H$3:H58,H58)</f>
        <v>49</v>
      </c>
      <c r="J58" s="3" t="s">
        <v>86</v>
      </c>
      <c r="K58" s="3" t="str">
        <f t="shared" si="2"/>
        <v>M-Master</v>
      </c>
      <c r="L58" s="3">
        <f>COUNTIF(K$3:K58,K58)</f>
        <v>25</v>
      </c>
      <c r="M58" s="3" t="s">
        <v>364</v>
      </c>
      <c r="N58" s="3" t="s">
        <v>95</v>
      </c>
      <c r="O58" s="9" t="s">
        <v>803</v>
      </c>
      <c r="P58" s="3" t="s">
        <v>195</v>
      </c>
      <c r="Q58" s="3">
        <v>69</v>
      </c>
      <c r="R58" s="3" t="s">
        <v>360</v>
      </c>
      <c r="S58" s="3">
        <v>57</v>
      </c>
      <c r="T58" s="3" t="s">
        <v>361</v>
      </c>
      <c r="U58" s="3">
        <v>55</v>
      </c>
      <c r="V58" s="3" t="s">
        <v>362</v>
      </c>
      <c r="W58" s="3">
        <v>48</v>
      </c>
      <c r="X58" s="3" t="s">
        <v>363</v>
      </c>
      <c r="Y58" s="3">
        <v>57</v>
      </c>
    </row>
    <row r="59" spans="1:25" ht="15" customHeight="1" x14ac:dyDescent="0.2">
      <c r="A59" s="3" t="s">
        <v>365</v>
      </c>
      <c r="B59" s="3">
        <v>117</v>
      </c>
      <c r="C59" s="3" t="s">
        <v>680</v>
      </c>
      <c r="D59" s="3" t="s">
        <v>582</v>
      </c>
      <c r="E59" s="3" t="str">
        <f t="shared" si="3"/>
        <v>BROUARD</v>
      </c>
      <c r="F59" s="3" t="str">
        <f t="shared" si="4"/>
        <v xml:space="preserve"> Florian</v>
      </c>
      <c r="G59" s="3">
        <v>1977</v>
      </c>
      <c r="H59" s="3" t="s">
        <v>15</v>
      </c>
      <c r="I59" s="3">
        <f>COUNTIF(H$3:H59,H59)</f>
        <v>50</v>
      </c>
      <c r="J59" s="3" t="s">
        <v>86</v>
      </c>
      <c r="K59" s="3" t="str">
        <f t="shared" si="2"/>
        <v>M-Master</v>
      </c>
      <c r="L59" s="3">
        <f>COUNTIF(K$3:K59,K59)</f>
        <v>26</v>
      </c>
      <c r="M59" s="3" t="s">
        <v>370</v>
      </c>
      <c r="N59" s="3" t="s">
        <v>25</v>
      </c>
      <c r="O59" s="9" t="s">
        <v>777</v>
      </c>
      <c r="P59" s="3" t="s">
        <v>366</v>
      </c>
      <c r="Q59" s="3">
        <v>62</v>
      </c>
      <c r="R59" s="3" t="s">
        <v>367</v>
      </c>
      <c r="S59" s="3">
        <v>59</v>
      </c>
      <c r="T59" s="3" t="s">
        <v>257</v>
      </c>
      <c r="U59" s="3">
        <v>58</v>
      </c>
      <c r="V59" s="3" t="s">
        <v>368</v>
      </c>
      <c r="W59" s="3">
        <v>57</v>
      </c>
      <c r="X59" s="3" t="s">
        <v>369</v>
      </c>
      <c r="Y59" s="3">
        <v>54</v>
      </c>
    </row>
    <row r="60" spans="1:25" ht="15" customHeight="1" x14ac:dyDescent="0.2">
      <c r="A60" s="3" t="s">
        <v>371</v>
      </c>
      <c r="B60" s="3">
        <v>137</v>
      </c>
      <c r="C60" s="3" t="s">
        <v>681</v>
      </c>
      <c r="D60" s="3" t="s">
        <v>592</v>
      </c>
      <c r="E60" s="3" t="str">
        <f t="shared" si="3"/>
        <v>CONTI</v>
      </c>
      <c r="F60" s="3" t="str">
        <f t="shared" si="4"/>
        <v xml:space="preserve"> Guillaume</v>
      </c>
      <c r="G60" s="3">
        <v>1983</v>
      </c>
      <c r="H60" s="3" t="s">
        <v>15</v>
      </c>
      <c r="I60" s="3">
        <f>COUNTIF(H$3:H60,H60)</f>
        <v>51</v>
      </c>
      <c r="J60" s="3" t="s">
        <v>16</v>
      </c>
      <c r="K60" s="3" t="str">
        <f t="shared" si="2"/>
        <v>M-Sénior</v>
      </c>
      <c r="L60" s="3">
        <f>COUNTIF(K$3:K60,K60)</f>
        <v>23</v>
      </c>
      <c r="M60" s="3" t="s">
        <v>376</v>
      </c>
      <c r="N60" s="3" t="s">
        <v>25</v>
      </c>
      <c r="O60" s="9"/>
      <c r="P60" s="3" t="s">
        <v>229</v>
      </c>
      <c r="Q60" s="3">
        <v>54</v>
      </c>
      <c r="R60" s="3" t="s">
        <v>372</v>
      </c>
      <c r="S60" s="3">
        <v>50</v>
      </c>
      <c r="T60" s="3" t="s">
        <v>373</v>
      </c>
      <c r="U60" s="3">
        <v>64</v>
      </c>
      <c r="V60" s="3" t="s">
        <v>374</v>
      </c>
      <c r="W60" s="3">
        <v>56</v>
      </c>
      <c r="X60" s="3" t="s">
        <v>375</v>
      </c>
      <c r="Y60" s="3">
        <v>64</v>
      </c>
    </row>
    <row r="61" spans="1:25" ht="15" customHeight="1" x14ac:dyDescent="0.2">
      <c r="A61" s="3" t="s">
        <v>377</v>
      </c>
      <c r="B61" s="3">
        <v>170</v>
      </c>
      <c r="C61" s="3" t="s">
        <v>682</v>
      </c>
      <c r="D61" s="3" t="s">
        <v>683</v>
      </c>
      <c r="E61" s="3" t="str">
        <f t="shared" si="3"/>
        <v>LUCAS</v>
      </c>
      <c r="F61" s="3" t="str">
        <f t="shared" si="4"/>
        <v xml:space="preserve"> Stéphane</v>
      </c>
      <c r="G61" s="3">
        <v>1975</v>
      </c>
      <c r="H61" s="3" t="s">
        <v>15</v>
      </c>
      <c r="I61" s="3">
        <f>COUNTIF(H$3:H61,H61)</f>
        <v>52</v>
      </c>
      <c r="J61" s="3" t="s">
        <v>86</v>
      </c>
      <c r="K61" s="3" t="str">
        <f t="shared" si="2"/>
        <v>M-Master</v>
      </c>
      <c r="L61" s="3">
        <f>COUNTIF(K$3:K61,K61)</f>
        <v>27</v>
      </c>
      <c r="M61" s="3" t="s">
        <v>381</v>
      </c>
      <c r="N61" s="3" t="s">
        <v>25</v>
      </c>
      <c r="O61" s="9"/>
      <c r="P61" s="3" t="s">
        <v>337</v>
      </c>
      <c r="Q61" s="3">
        <v>66</v>
      </c>
      <c r="R61" s="3" t="s">
        <v>374</v>
      </c>
      <c r="S61" s="3">
        <v>58</v>
      </c>
      <c r="T61" s="3" t="s">
        <v>378</v>
      </c>
      <c r="U61" s="3">
        <v>57</v>
      </c>
      <c r="V61" s="3" t="s">
        <v>379</v>
      </c>
      <c r="W61" s="3">
        <v>55</v>
      </c>
      <c r="X61" s="3" t="s">
        <v>380</v>
      </c>
      <c r="Y61" s="3">
        <v>58</v>
      </c>
    </row>
    <row r="62" spans="1:25" ht="15" customHeight="1" x14ac:dyDescent="0.2">
      <c r="A62" s="3" t="s">
        <v>382</v>
      </c>
      <c r="B62" s="3">
        <v>126</v>
      </c>
      <c r="C62" s="3" t="s">
        <v>684</v>
      </c>
      <c r="D62" s="3" t="s">
        <v>685</v>
      </c>
      <c r="E62" s="3" t="str">
        <f t="shared" si="3"/>
        <v>DODIER</v>
      </c>
      <c r="F62" s="3" t="str">
        <f t="shared" si="4"/>
        <v xml:space="preserve"> Tommy</v>
      </c>
      <c r="G62" s="3">
        <v>1986</v>
      </c>
      <c r="H62" s="3" t="s">
        <v>15</v>
      </c>
      <c r="I62" s="3">
        <f>COUNTIF(H$3:H62,H62)</f>
        <v>53</v>
      </c>
      <c r="J62" s="3" t="s">
        <v>16</v>
      </c>
      <c r="K62" s="3" t="str">
        <f t="shared" si="2"/>
        <v>M-Sénior</v>
      </c>
      <c r="L62" s="3">
        <f>COUNTIF(K$3:K62,K62)</f>
        <v>24</v>
      </c>
      <c r="M62" s="3" t="s">
        <v>386</v>
      </c>
      <c r="N62" s="3" t="s">
        <v>383</v>
      </c>
      <c r="O62" s="9" t="s">
        <v>791</v>
      </c>
      <c r="P62" s="3" t="s">
        <v>28</v>
      </c>
      <c r="Q62" s="3">
        <v>36</v>
      </c>
      <c r="R62" s="3" t="s">
        <v>384</v>
      </c>
      <c r="S62" s="3">
        <v>66</v>
      </c>
      <c r="T62" s="3" t="s">
        <v>361</v>
      </c>
      <c r="U62" s="3">
        <v>56</v>
      </c>
      <c r="V62" s="3" t="s">
        <v>385</v>
      </c>
      <c r="W62" s="3">
        <v>66</v>
      </c>
      <c r="X62" s="3" t="s">
        <v>369</v>
      </c>
      <c r="Y62" s="3">
        <v>53</v>
      </c>
    </row>
    <row r="63" spans="1:25" ht="15" customHeight="1" x14ac:dyDescent="0.2">
      <c r="A63" s="3" t="s">
        <v>387</v>
      </c>
      <c r="B63" s="3">
        <v>102</v>
      </c>
      <c r="C63" s="3" t="s">
        <v>686</v>
      </c>
      <c r="D63" s="3" t="s">
        <v>687</v>
      </c>
      <c r="E63" s="3" t="str">
        <f t="shared" si="3"/>
        <v>RALEC</v>
      </c>
      <c r="F63" s="3" t="str">
        <f t="shared" si="4"/>
        <v xml:space="preserve"> Nathalie</v>
      </c>
      <c r="G63" s="3">
        <v>1969</v>
      </c>
      <c r="H63" s="3" t="s">
        <v>148</v>
      </c>
      <c r="I63" s="3">
        <f>COUNTIF(H$3:H63,H63)</f>
        <v>8</v>
      </c>
      <c r="J63" s="3" t="s">
        <v>86</v>
      </c>
      <c r="K63" s="3" t="str">
        <f t="shared" si="2"/>
        <v>F-Master</v>
      </c>
      <c r="L63" s="3">
        <f>COUNTIF(K$3:K63,K63)</f>
        <v>4</v>
      </c>
      <c r="M63" s="3" t="s">
        <v>393</v>
      </c>
      <c r="N63" s="3" t="s">
        <v>25</v>
      </c>
      <c r="O63" s="9"/>
      <c r="P63" s="3" t="s">
        <v>388</v>
      </c>
      <c r="Q63" s="3">
        <v>58</v>
      </c>
      <c r="R63" s="3" t="s">
        <v>389</v>
      </c>
      <c r="S63" s="3">
        <v>53</v>
      </c>
      <c r="T63" s="3" t="s">
        <v>390</v>
      </c>
      <c r="U63" s="3">
        <v>60</v>
      </c>
      <c r="V63" s="3" t="s">
        <v>391</v>
      </c>
      <c r="W63" s="3">
        <v>61</v>
      </c>
      <c r="X63" s="3" t="s">
        <v>392</v>
      </c>
      <c r="Y63" s="3">
        <v>70</v>
      </c>
    </row>
    <row r="64" spans="1:25" ht="15" customHeight="1" x14ac:dyDescent="0.2">
      <c r="A64" s="3" t="s">
        <v>394</v>
      </c>
      <c r="B64" s="3">
        <v>157</v>
      </c>
      <c r="C64" s="3" t="s">
        <v>688</v>
      </c>
      <c r="D64" s="3" t="s">
        <v>689</v>
      </c>
      <c r="E64" s="3" t="str">
        <f t="shared" si="3"/>
        <v>DOOMS</v>
      </c>
      <c r="F64" s="3" t="str">
        <f t="shared" si="4"/>
        <v xml:space="preserve"> François</v>
      </c>
      <c r="G64" s="3">
        <v>1981</v>
      </c>
      <c r="H64" s="3" t="s">
        <v>15</v>
      </c>
      <c r="I64" s="3">
        <f>COUNTIF(H$3:H64,H64)</f>
        <v>54</v>
      </c>
      <c r="J64" s="3" t="s">
        <v>86</v>
      </c>
      <c r="K64" s="3" t="str">
        <f t="shared" si="2"/>
        <v>M-Master</v>
      </c>
      <c r="L64" s="3">
        <f>COUNTIF(K$3:K64,K64)</f>
        <v>28</v>
      </c>
      <c r="M64" s="3" t="s">
        <v>399</v>
      </c>
      <c r="N64" s="3" t="s">
        <v>25</v>
      </c>
      <c r="O64" s="9"/>
      <c r="P64" s="3" t="s">
        <v>395</v>
      </c>
      <c r="Q64" s="3">
        <v>76</v>
      </c>
      <c r="R64" s="3" t="s">
        <v>396</v>
      </c>
      <c r="S64" s="3">
        <v>45</v>
      </c>
      <c r="T64" s="3" t="s">
        <v>397</v>
      </c>
      <c r="U64" s="3">
        <v>76</v>
      </c>
      <c r="V64" s="3" t="s">
        <v>296</v>
      </c>
      <c r="W64" s="3">
        <v>45</v>
      </c>
      <c r="X64" s="3" t="s">
        <v>398</v>
      </c>
      <c r="Y64" s="3">
        <v>74</v>
      </c>
    </row>
    <row r="65" spans="1:25" ht="15" customHeight="1" x14ac:dyDescent="0.2">
      <c r="A65" s="3" t="s">
        <v>400</v>
      </c>
      <c r="B65" s="3">
        <v>143</v>
      </c>
      <c r="C65" s="3" t="s">
        <v>690</v>
      </c>
      <c r="D65" s="3" t="s">
        <v>691</v>
      </c>
      <c r="E65" s="3" t="str">
        <f t="shared" si="3"/>
        <v>PETITALLLOT</v>
      </c>
      <c r="F65" s="3" t="str">
        <f t="shared" si="4"/>
        <v xml:space="preserve"> Laurent</v>
      </c>
      <c r="G65" s="3">
        <v>1968</v>
      </c>
      <c r="H65" s="3" t="s">
        <v>15</v>
      </c>
      <c r="I65" s="3">
        <f>COUNTIF(H$3:H65,H65)</f>
        <v>55</v>
      </c>
      <c r="J65" s="3" t="s">
        <v>86</v>
      </c>
      <c r="K65" s="3" t="str">
        <f t="shared" si="2"/>
        <v>M-Master</v>
      </c>
      <c r="L65" s="3">
        <f>COUNTIF(K$3:K65,K65)</f>
        <v>29</v>
      </c>
      <c r="M65" s="3" t="s">
        <v>406</v>
      </c>
      <c r="N65" s="3" t="s">
        <v>25</v>
      </c>
      <c r="O65" s="9"/>
      <c r="P65" s="3" t="s">
        <v>401</v>
      </c>
      <c r="Q65" s="3">
        <v>65</v>
      </c>
      <c r="R65" s="3" t="s">
        <v>402</v>
      </c>
      <c r="S65" s="3">
        <v>61</v>
      </c>
      <c r="T65" s="3" t="s">
        <v>403</v>
      </c>
      <c r="U65" s="3">
        <v>74</v>
      </c>
      <c r="V65" s="3" t="s">
        <v>404</v>
      </c>
      <c r="W65" s="3">
        <v>54</v>
      </c>
      <c r="X65" s="3" t="s">
        <v>405</v>
      </c>
      <c r="Y65" s="3">
        <v>61</v>
      </c>
    </row>
    <row r="66" spans="1:25" ht="15" customHeight="1" x14ac:dyDescent="0.2">
      <c r="A66" s="3" t="s">
        <v>407</v>
      </c>
      <c r="B66" s="3">
        <v>177</v>
      </c>
      <c r="C66" s="3" t="s">
        <v>692</v>
      </c>
      <c r="D66" s="3" t="s">
        <v>693</v>
      </c>
      <c r="E66" s="3" t="str">
        <f t="shared" si="3"/>
        <v>TURMEAU</v>
      </c>
      <c r="F66" s="3" t="str">
        <f t="shared" si="4"/>
        <v xml:space="preserve"> Floriane</v>
      </c>
      <c r="G66" s="3">
        <v>1992</v>
      </c>
      <c r="H66" s="3" t="s">
        <v>148</v>
      </c>
      <c r="I66" s="3">
        <f>COUNTIF(H$3:H66,H66)</f>
        <v>9</v>
      </c>
      <c r="J66" s="3" t="s">
        <v>16</v>
      </c>
      <c r="K66" s="3" t="str">
        <f t="shared" si="2"/>
        <v>F-Sénior</v>
      </c>
      <c r="L66" s="3">
        <f>COUNTIF(K$3:K66,K66)</f>
        <v>5</v>
      </c>
      <c r="M66" s="3" t="s">
        <v>412</v>
      </c>
      <c r="N66" s="3" t="s">
        <v>33</v>
      </c>
      <c r="O66" s="9" t="s">
        <v>876</v>
      </c>
      <c r="P66" s="3" t="s">
        <v>388</v>
      </c>
      <c r="Q66" s="3">
        <v>59</v>
      </c>
      <c r="R66" s="3" t="s">
        <v>408</v>
      </c>
      <c r="S66" s="3">
        <v>62</v>
      </c>
      <c r="T66" s="3" t="s">
        <v>409</v>
      </c>
      <c r="U66" s="3">
        <v>70</v>
      </c>
      <c r="V66" s="3" t="s">
        <v>410</v>
      </c>
      <c r="W66" s="3">
        <v>63</v>
      </c>
      <c r="X66" s="3" t="s">
        <v>411</v>
      </c>
      <c r="Y66" s="3">
        <v>67</v>
      </c>
    </row>
    <row r="67" spans="1:25" ht="15" customHeight="1" x14ac:dyDescent="0.2">
      <c r="A67" s="3" t="s">
        <v>413</v>
      </c>
      <c r="B67" s="3">
        <v>176</v>
      </c>
      <c r="C67" s="3" t="s">
        <v>694</v>
      </c>
      <c r="D67" s="3" t="s">
        <v>695</v>
      </c>
      <c r="E67" s="3" t="str">
        <f t="shared" ref="E67:E84" si="5">UPPER(C67)</f>
        <v>CERISOLA</v>
      </c>
      <c r="F67" s="3" t="str">
        <f t="shared" ref="F67:F84" si="6">PROPER(D67)</f>
        <v xml:space="preserve"> Marine</v>
      </c>
      <c r="G67" s="3">
        <v>2000</v>
      </c>
      <c r="H67" s="3" t="s">
        <v>148</v>
      </c>
      <c r="I67" s="3">
        <f>COUNTIF(H$3:H67,H67)</f>
        <v>10</v>
      </c>
      <c r="J67" s="3" t="s">
        <v>16</v>
      </c>
      <c r="K67" s="3" t="str">
        <f t="shared" si="2"/>
        <v>F-Sénior</v>
      </c>
      <c r="L67" s="3">
        <f>COUNTIF(K$3:K67,K67)</f>
        <v>6</v>
      </c>
      <c r="M67" s="3" t="s">
        <v>418</v>
      </c>
      <c r="N67" s="3" t="s">
        <v>33</v>
      </c>
      <c r="O67" s="9" t="s">
        <v>875</v>
      </c>
      <c r="P67" s="3" t="s">
        <v>414</v>
      </c>
      <c r="Q67" s="3">
        <v>47</v>
      </c>
      <c r="R67" s="3" t="s">
        <v>415</v>
      </c>
      <c r="S67" s="3">
        <v>68</v>
      </c>
      <c r="T67" s="3" t="s">
        <v>416</v>
      </c>
      <c r="U67" s="3">
        <v>59</v>
      </c>
      <c r="V67" s="3" t="s">
        <v>351</v>
      </c>
      <c r="W67" s="3">
        <v>69</v>
      </c>
      <c r="X67" s="3" t="s">
        <v>417</v>
      </c>
      <c r="Y67" s="3">
        <v>63</v>
      </c>
    </row>
    <row r="68" spans="1:25" ht="15" customHeight="1" x14ac:dyDescent="0.2">
      <c r="A68" s="3" t="s">
        <v>419</v>
      </c>
      <c r="B68" s="3">
        <v>130</v>
      </c>
      <c r="C68" s="3" t="s">
        <v>696</v>
      </c>
      <c r="D68" s="3" t="s">
        <v>697</v>
      </c>
      <c r="E68" s="3" t="str">
        <f t="shared" si="5"/>
        <v>PERY-KASZA</v>
      </c>
      <c r="F68" s="3" t="str">
        <f t="shared" si="6"/>
        <v xml:space="preserve"> Frédéric</v>
      </c>
      <c r="G68" s="3">
        <v>1970</v>
      </c>
      <c r="H68" s="3" t="s">
        <v>15</v>
      </c>
      <c r="I68" s="3">
        <f>COUNTIF(H$3:H68,H68)</f>
        <v>56</v>
      </c>
      <c r="J68" s="3" t="s">
        <v>86</v>
      </c>
      <c r="K68" s="3" t="str">
        <f t="shared" ref="K68:K84" si="7">_xlfn.CONCAT(H68,"-",J68)</f>
        <v>M-Master</v>
      </c>
      <c r="L68" s="3">
        <f>COUNTIF(K$3:K68,K68)</f>
        <v>30</v>
      </c>
      <c r="M68" s="3" t="s">
        <v>426</v>
      </c>
      <c r="N68" s="3" t="s">
        <v>420</v>
      </c>
      <c r="O68" s="9" t="s">
        <v>794</v>
      </c>
      <c r="P68" s="3" t="s">
        <v>421</v>
      </c>
      <c r="Q68" s="3">
        <v>74</v>
      </c>
      <c r="R68" s="3" t="s">
        <v>422</v>
      </c>
      <c r="S68" s="3">
        <v>64</v>
      </c>
      <c r="T68" s="3" t="s">
        <v>423</v>
      </c>
      <c r="U68" s="3">
        <v>69</v>
      </c>
      <c r="V68" s="3" t="s">
        <v>424</v>
      </c>
      <c r="W68" s="3">
        <v>60</v>
      </c>
      <c r="X68" s="3" t="s">
        <v>425</v>
      </c>
      <c r="Y68" s="3">
        <v>68</v>
      </c>
    </row>
    <row r="69" spans="1:25" ht="15" customHeight="1" x14ac:dyDescent="0.2">
      <c r="A69" s="3" t="s">
        <v>427</v>
      </c>
      <c r="B69" s="3">
        <v>108</v>
      </c>
      <c r="C69" s="3" t="s">
        <v>698</v>
      </c>
      <c r="D69" s="3" t="s">
        <v>699</v>
      </c>
      <c r="E69" s="3" t="str">
        <f t="shared" si="5"/>
        <v>LAHAYE</v>
      </c>
      <c r="F69" s="3" t="str">
        <f t="shared" si="6"/>
        <v xml:space="preserve"> Cyrille</v>
      </c>
      <c r="G69" s="3">
        <v>1971</v>
      </c>
      <c r="H69" s="3" t="s">
        <v>15</v>
      </c>
      <c r="I69" s="3">
        <f>COUNTIF(H$3:H69,H69)</f>
        <v>57</v>
      </c>
      <c r="J69" s="3" t="s">
        <v>86</v>
      </c>
      <c r="K69" s="3" t="str">
        <f t="shared" si="7"/>
        <v>M-Master</v>
      </c>
      <c r="L69" s="3">
        <f>COUNTIF(K$3:K69,K69)</f>
        <v>31</v>
      </c>
      <c r="M69" s="3" t="s">
        <v>432</v>
      </c>
      <c r="N69" s="3" t="s">
        <v>428</v>
      </c>
      <c r="O69" s="9" t="s">
        <v>782</v>
      </c>
      <c r="P69" s="3" t="s">
        <v>193</v>
      </c>
      <c r="Q69" s="3">
        <v>68</v>
      </c>
      <c r="R69" s="3" t="s">
        <v>429</v>
      </c>
      <c r="S69" s="3">
        <v>65</v>
      </c>
      <c r="T69" s="3" t="s">
        <v>430</v>
      </c>
      <c r="U69" s="3">
        <v>72</v>
      </c>
      <c r="V69" s="3" t="s">
        <v>431</v>
      </c>
      <c r="W69" s="3">
        <v>64</v>
      </c>
      <c r="X69" s="3" t="s">
        <v>392</v>
      </c>
      <c r="Y69" s="3">
        <v>69</v>
      </c>
    </row>
    <row r="70" spans="1:25" ht="15" customHeight="1" x14ac:dyDescent="0.2">
      <c r="A70" s="3" t="s">
        <v>433</v>
      </c>
      <c r="B70" s="3">
        <v>164</v>
      </c>
      <c r="C70" s="3" t="s">
        <v>700</v>
      </c>
      <c r="D70" s="3" t="s">
        <v>701</v>
      </c>
      <c r="E70" s="3" t="str">
        <f t="shared" si="5"/>
        <v>MIGNOT</v>
      </c>
      <c r="F70" s="3" t="str">
        <f t="shared" si="6"/>
        <v xml:space="preserve"> Pascal</v>
      </c>
      <c r="G70" s="3">
        <v>1976</v>
      </c>
      <c r="H70" s="3" t="s">
        <v>15</v>
      </c>
      <c r="I70" s="3">
        <f>COUNTIF(H$3:H70,H70)</f>
        <v>58</v>
      </c>
      <c r="J70" s="3" t="s">
        <v>86</v>
      </c>
      <c r="K70" s="3" t="str">
        <f t="shared" si="7"/>
        <v>M-Master</v>
      </c>
      <c r="L70" s="3">
        <f>COUNTIF(K$3:K70,K70)</f>
        <v>32</v>
      </c>
      <c r="M70" s="3" t="s">
        <v>438</v>
      </c>
      <c r="N70" s="3" t="s">
        <v>25</v>
      </c>
      <c r="O70" s="9"/>
      <c r="P70" s="3" t="s">
        <v>255</v>
      </c>
      <c r="Q70" s="3">
        <v>56</v>
      </c>
      <c r="R70" s="3" t="s">
        <v>434</v>
      </c>
      <c r="S70" s="3">
        <v>67</v>
      </c>
      <c r="T70" s="3" t="s">
        <v>435</v>
      </c>
      <c r="U70" s="3">
        <v>68</v>
      </c>
      <c r="V70" s="3" t="s">
        <v>436</v>
      </c>
      <c r="W70" s="3">
        <v>70</v>
      </c>
      <c r="X70" s="3" t="s">
        <v>437</v>
      </c>
      <c r="Y70" s="3">
        <v>77</v>
      </c>
    </row>
    <row r="71" spans="1:25" ht="15" customHeight="1" x14ac:dyDescent="0.2">
      <c r="A71" s="3" t="s">
        <v>439</v>
      </c>
      <c r="B71" s="3">
        <v>183</v>
      </c>
      <c r="C71" s="3" t="s">
        <v>702</v>
      </c>
      <c r="D71" s="3" t="s">
        <v>703</v>
      </c>
      <c r="E71" s="3" t="str">
        <f t="shared" si="5"/>
        <v>MOREL</v>
      </c>
      <c r="F71" s="3" t="str">
        <f t="shared" si="6"/>
        <v xml:space="preserve"> Nathalie</v>
      </c>
      <c r="G71" s="3">
        <v>1976</v>
      </c>
      <c r="H71" s="3" t="s">
        <v>148</v>
      </c>
      <c r="I71" s="3">
        <f>COUNTIF(H$3:H71,H71)</f>
        <v>11</v>
      </c>
      <c r="J71" s="3" t="s">
        <v>86</v>
      </c>
      <c r="K71" s="3" t="str">
        <f t="shared" si="7"/>
        <v>F-Master</v>
      </c>
      <c r="L71" s="3">
        <f>COUNTIF(K$3:K71,K71)</f>
        <v>5</v>
      </c>
      <c r="M71" s="3" t="s">
        <v>442</v>
      </c>
      <c r="N71" s="3" t="s">
        <v>25</v>
      </c>
      <c r="O71" s="9"/>
      <c r="P71" s="3" t="s">
        <v>269</v>
      </c>
      <c r="Q71" s="3">
        <v>61</v>
      </c>
      <c r="R71" s="3" t="s">
        <v>440</v>
      </c>
      <c r="S71" s="3">
        <v>69</v>
      </c>
      <c r="T71" s="3" t="s">
        <v>373</v>
      </c>
      <c r="U71" s="3">
        <v>65</v>
      </c>
      <c r="V71" s="3" t="s">
        <v>441</v>
      </c>
      <c r="W71" s="3">
        <v>71</v>
      </c>
      <c r="X71" s="3" t="s">
        <v>373</v>
      </c>
      <c r="Y71" s="3">
        <v>65</v>
      </c>
    </row>
    <row r="72" spans="1:25" ht="15" customHeight="1" x14ac:dyDescent="0.2">
      <c r="A72" s="3" t="s">
        <v>443</v>
      </c>
      <c r="B72" s="3">
        <v>159</v>
      </c>
      <c r="C72" s="3" t="s">
        <v>665</v>
      </c>
      <c r="D72" s="3" t="s">
        <v>704</v>
      </c>
      <c r="E72" s="3" t="str">
        <f t="shared" si="5"/>
        <v>LAVERSIN</v>
      </c>
      <c r="F72" s="3" t="str">
        <f t="shared" si="6"/>
        <v xml:space="preserve"> Laurence</v>
      </c>
      <c r="G72" s="3">
        <v>1972</v>
      </c>
      <c r="H72" s="3" t="s">
        <v>148</v>
      </c>
      <c r="I72" s="3">
        <f>COUNTIF(H$3:H72,H72)</f>
        <v>12</v>
      </c>
      <c r="J72" s="3" t="s">
        <v>86</v>
      </c>
      <c r="K72" s="3" t="str">
        <f t="shared" si="7"/>
        <v>F-Master</v>
      </c>
      <c r="L72" s="3">
        <f>COUNTIF(K$3:K72,K72)</f>
        <v>6</v>
      </c>
      <c r="M72" s="3" t="s">
        <v>449</v>
      </c>
      <c r="N72" s="3" t="s">
        <v>25</v>
      </c>
      <c r="O72" s="9"/>
      <c r="P72" s="3" t="s">
        <v>444</v>
      </c>
      <c r="Q72" s="3">
        <v>55</v>
      </c>
      <c r="R72" s="3" t="s">
        <v>445</v>
      </c>
      <c r="S72" s="3">
        <v>73</v>
      </c>
      <c r="T72" s="3" t="s">
        <v>446</v>
      </c>
      <c r="U72" s="3">
        <v>66</v>
      </c>
      <c r="V72" s="3" t="s">
        <v>447</v>
      </c>
      <c r="W72" s="3">
        <v>72</v>
      </c>
      <c r="X72" s="3" t="s">
        <v>448</v>
      </c>
      <c r="Y72" s="3">
        <v>62</v>
      </c>
    </row>
    <row r="73" spans="1:25" ht="15" customHeight="1" x14ac:dyDescent="0.2">
      <c r="A73" s="3" t="s">
        <v>450</v>
      </c>
      <c r="B73" s="3">
        <v>105</v>
      </c>
      <c r="C73" s="3" t="s">
        <v>705</v>
      </c>
      <c r="D73" s="3" t="s">
        <v>706</v>
      </c>
      <c r="E73" s="3" t="str">
        <f t="shared" si="5"/>
        <v>PERCHERON</v>
      </c>
      <c r="F73" s="3" t="str">
        <f t="shared" si="6"/>
        <v xml:space="preserve"> Arnaud</v>
      </c>
      <c r="G73" s="3">
        <v>1978</v>
      </c>
      <c r="H73" s="3" t="s">
        <v>15</v>
      </c>
      <c r="I73" s="3">
        <f>COUNTIF(H$3:H73,H73)</f>
        <v>59</v>
      </c>
      <c r="J73" s="3" t="s">
        <v>86</v>
      </c>
      <c r="K73" s="3" t="str">
        <f t="shared" si="7"/>
        <v>M-Master</v>
      </c>
      <c r="L73" s="3">
        <f>COUNTIF(K$3:K73,K73)</f>
        <v>33</v>
      </c>
      <c r="M73" s="3" t="s">
        <v>453</v>
      </c>
      <c r="N73" s="3" t="s">
        <v>25</v>
      </c>
      <c r="O73" s="9"/>
      <c r="P73" s="3" t="s">
        <v>341</v>
      </c>
      <c r="Q73" s="3">
        <v>73</v>
      </c>
      <c r="R73" s="3" t="s">
        <v>436</v>
      </c>
      <c r="S73" s="3">
        <v>70</v>
      </c>
      <c r="T73" s="3" t="s">
        <v>398</v>
      </c>
      <c r="U73" s="3">
        <v>73</v>
      </c>
      <c r="V73" s="3" t="s">
        <v>451</v>
      </c>
      <c r="W73" s="3">
        <v>67</v>
      </c>
      <c r="X73" s="3" t="s">
        <v>452</v>
      </c>
      <c r="Y73" s="3">
        <v>71</v>
      </c>
    </row>
    <row r="74" spans="1:25" ht="15" customHeight="1" x14ac:dyDescent="0.2">
      <c r="A74" s="3" t="s">
        <v>454</v>
      </c>
      <c r="B74" s="3">
        <v>132</v>
      </c>
      <c r="C74" s="3" t="s">
        <v>707</v>
      </c>
      <c r="D74" s="3" t="s">
        <v>653</v>
      </c>
      <c r="E74" s="3" t="str">
        <f t="shared" si="5"/>
        <v>RADENAC</v>
      </c>
      <c r="F74" s="3" t="str">
        <f t="shared" si="6"/>
        <v xml:space="preserve"> Catherine</v>
      </c>
      <c r="G74" s="3">
        <v>1972</v>
      </c>
      <c r="H74" s="3" t="s">
        <v>148</v>
      </c>
      <c r="I74" s="3">
        <f>COUNTIF(H$3:H74,H74)</f>
        <v>13</v>
      </c>
      <c r="J74" s="3" t="s">
        <v>86</v>
      </c>
      <c r="K74" s="3" t="str">
        <f t="shared" si="7"/>
        <v>F-Master</v>
      </c>
      <c r="L74" s="3">
        <f>COUNTIF(K$3:K74,K74)</f>
        <v>7</v>
      </c>
      <c r="M74" s="3" t="s">
        <v>460</v>
      </c>
      <c r="N74" s="3" t="s">
        <v>25</v>
      </c>
      <c r="O74" s="9"/>
      <c r="P74" s="3" t="s">
        <v>455</v>
      </c>
      <c r="Q74" s="3">
        <v>77</v>
      </c>
      <c r="R74" s="3" t="s">
        <v>456</v>
      </c>
      <c r="S74" s="3">
        <v>71</v>
      </c>
      <c r="T74" s="3" t="s">
        <v>457</v>
      </c>
      <c r="U74" s="3">
        <v>75</v>
      </c>
      <c r="V74" s="3" t="s">
        <v>458</v>
      </c>
      <c r="W74" s="3">
        <v>65</v>
      </c>
      <c r="X74" s="3" t="s">
        <v>459</v>
      </c>
      <c r="Y74" s="3">
        <v>75</v>
      </c>
    </row>
    <row r="75" spans="1:25" ht="15" customHeight="1" x14ac:dyDescent="0.2">
      <c r="A75" s="3" t="s">
        <v>461</v>
      </c>
      <c r="B75" s="3">
        <v>154</v>
      </c>
      <c r="C75" s="3" t="s">
        <v>708</v>
      </c>
      <c r="D75" s="3" t="s">
        <v>709</v>
      </c>
      <c r="E75" s="3" t="str">
        <f t="shared" si="5"/>
        <v>LE GUEN</v>
      </c>
      <c r="F75" s="3" t="str">
        <f t="shared" si="6"/>
        <v xml:space="preserve"> Rodolphe</v>
      </c>
      <c r="G75" s="3">
        <v>1965</v>
      </c>
      <c r="H75" s="3" t="s">
        <v>15</v>
      </c>
      <c r="I75" s="3">
        <f>COUNTIF(H$3:H75,H75)</f>
        <v>60</v>
      </c>
      <c r="J75" s="3" t="s">
        <v>86</v>
      </c>
      <c r="K75" s="3" t="str">
        <f t="shared" si="7"/>
        <v>M-Master</v>
      </c>
      <c r="L75" s="3">
        <f>COUNTIF(K$3:K75,K75)</f>
        <v>34</v>
      </c>
      <c r="M75" s="3" t="s">
        <v>466</v>
      </c>
      <c r="N75" s="3" t="s">
        <v>25</v>
      </c>
      <c r="O75" s="9"/>
      <c r="P75" s="3" t="s">
        <v>462</v>
      </c>
      <c r="Q75" s="3">
        <v>71</v>
      </c>
      <c r="R75" s="3" t="s">
        <v>463</v>
      </c>
      <c r="S75" s="3">
        <v>72</v>
      </c>
      <c r="T75" s="3" t="s">
        <v>425</v>
      </c>
      <c r="U75" s="3">
        <v>67</v>
      </c>
      <c r="V75" s="3" t="s">
        <v>464</v>
      </c>
      <c r="W75" s="3">
        <v>75</v>
      </c>
      <c r="X75" s="3" t="s">
        <v>465</v>
      </c>
      <c r="Y75" s="3">
        <v>72</v>
      </c>
    </row>
    <row r="76" spans="1:25" ht="15" customHeight="1" x14ac:dyDescent="0.2">
      <c r="A76" s="3" t="s">
        <v>467</v>
      </c>
      <c r="B76" s="3">
        <v>162</v>
      </c>
      <c r="C76" s="3" t="s">
        <v>710</v>
      </c>
      <c r="D76" s="3" t="s">
        <v>634</v>
      </c>
      <c r="E76" s="3" t="str">
        <f t="shared" si="5"/>
        <v>MICHEL</v>
      </c>
      <c r="F76" s="3" t="str">
        <f t="shared" si="6"/>
        <v xml:space="preserve"> Philippe</v>
      </c>
      <c r="G76" s="3">
        <v>1957</v>
      </c>
      <c r="H76" s="3" t="s">
        <v>15</v>
      </c>
      <c r="I76" s="3">
        <f>COUNTIF(H$3:H76,H76)</f>
        <v>61</v>
      </c>
      <c r="J76" s="3" t="s">
        <v>86</v>
      </c>
      <c r="K76" s="3" t="str">
        <f t="shared" si="7"/>
        <v>M-Master</v>
      </c>
      <c r="L76" s="3">
        <f>COUNTIF(K$3:K76,K76)</f>
        <v>35</v>
      </c>
      <c r="M76" s="3" t="s">
        <v>473</v>
      </c>
      <c r="N76" s="3" t="s">
        <v>25</v>
      </c>
      <c r="O76" s="9"/>
      <c r="P76" s="3" t="s">
        <v>468</v>
      </c>
      <c r="Q76" s="3">
        <v>75</v>
      </c>
      <c r="R76" s="3" t="s">
        <v>469</v>
      </c>
      <c r="S76" s="3">
        <v>76</v>
      </c>
      <c r="T76" s="3" t="s">
        <v>470</v>
      </c>
      <c r="U76" s="3">
        <v>61</v>
      </c>
      <c r="V76" s="3" t="s">
        <v>471</v>
      </c>
      <c r="W76" s="3">
        <v>76</v>
      </c>
      <c r="X76" s="3" t="s">
        <v>472</v>
      </c>
      <c r="Y76" s="3">
        <v>55</v>
      </c>
    </row>
    <row r="77" spans="1:25" ht="15" customHeight="1" x14ac:dyDescent="0.2">
      <c r="A77" s="3" t="s">
        <v>474</v>
      </c>
      <c r="B77" s="3">
        <v>124</v>
      </c>
      <c r="C77" s="3" t="s">
        <v>711</v>
      </c>
      <c r="D77" s="3" t="s">
        <v>580</v>
      </c>
      <c r="E77" s="3" t="str">
        <f t="shared" si="5"/>
        <v>VIALETTE</v>
      </c>
      <c r="F77" s="3" t="str">
        <f t="shared" si="6"/>
        <v xml:space="preserve"> Vincent</v>
      </c>
      <c r="G77" s="3">
        <v>1970</v>
      </c>
      <c r="H77" s="3" t="s">
        <v>15</v>
      </c>
      <c r="I77" s="3">
        <f>COUNTIF(H$3:H77,H77)</f>
        <v>62</v>
      </c>
      <c r="J77" s="3" t="s">
        <v>86</v>
      </c>
      <c r="K77" s="3" t="str">
        <f t="shared" si="7"/>
        <v>M-Master</v>
      </c>
      <c r="L77" s="3">
        <f>COUNTIF(K$3:K77,K77)</f>
        <v>36</v>
      </c>
      <c r="M77" s="3" t="s">
        <v>479</v>
      </c>
      <c r="N77" s="3" t="s">
        <v>25</v>
      </c>
      <c r="O77" s="9"/>
      <c r="P77" s="3" t="s">
        <v>234</v>
      </c>
      <c r="Q77" s="3">
        <v>64</v>
      </c>
      <c r="R77" s="3" t="s">
        <v>475</v>
      </c>
      <c r="S77" s="3">
        <v>74</v>
      </c>
      <c r="T77" s="3" t="s">
        <v>476</v>
      </c>
      <c r="U77" s="3">
        <v>62</v>
      </c>
      <c r="V77" s="3" t="s">
        <v>477</v>
      </c>
      <c r="W77" s="3">
        <v>78</v>
      </c>
      <c r="X77" s="3" t="s">
        <v>478</v>
      </c>
      <c r="Y77" s="3">
        <v>73</v>
      </c>
    </row>
    <row r="78" spans="1:25" ht="15" customHeight="1" x14ac:dyDescent="0.2">
      <c r="A78" s="3" t="s">
        <v>480</v>
      </c>
      <c r="B78" s="3">
        <v>111</v>
      </c>
      <c r="C78" s="3" t="s">
        <v>712</v>
      </c>
      <c r="D78" s="3" t="s">
        <v>713</v>
      </c>
      <c r="E78" s="3" t="str">
        <f t="shared" si="5"/>
        <v>SABIN</v>
      </c>
      <c r="F78" s="3" t="str">
        <f t="shared" si="6"/>
        <v xml:space="preserve"> Bénédicte</v>
      </c>
      <c r="G78" s="3">
        <v>1988</v>
      </c>
      <c r="H78" s="3" t="s">
        <v>148</v>
      </c>
      <c r="I78" s="3">
        <f>COUNTIF(H$3:H78,H78)</f>
        <v>14</v>
      </c>
      <c r="J78" s="3" t="s">
        <v>16</v>
      </c>
      <c r="K78" s="3" t="str">
        <f t="shared" si="7"/>
        <v>F-Sénior</v>
      </c>
      <c r="L78" s="3">
        <f>COUNTIF(K$3:K78,K78)</f>
        <v>7</v>
      </c>
      <c r="M78" s="3" t="s">
        <v>486</v>
      </c>
      <c r="N78" s="3" t="s">
        <v>481</v>
      </c>
      <c r="O78" s="9" t="s">
        <v>785</v>
      </c>
      <c r="P78" s="3" t="s">
        <v>482</v>
      </c>
      <c r="Q78" s="3">
        <v>70</v>
      </c>
      <c r="R78" s="3" t="s">
        <v>483</v>
      </c>
      <c r="S78" s="3">
        <v>78</v>
      </c>
      <c r="T78" s="3" t="s">
        <v>476</v>
      </c>
      <c r="U78" s="3">
        <v>63</v>
      </c>
      <c r="V78" s="3" t="s">
        <v>484</v>
      </c>
      <c r="W78" s="3">
        <v>79</v>
      </c>
      <c r="X78" s="3" t="s">
        <v>485</v>
      </c>
      <c r="Y78" s="3">
        <v>60</v>
      </c>
    </row>
    <row r="79" spans="1:25" ht="15" customHeight="1" x14ac:dyDescent="0.2">
      <c r="A79" s="3" t="s">
        <v>487</v>
      </c>
      <c r="B79" s="3">
        <v>186</v>
      </c>
      <c r="C79" s="3" t="s">
        <v>714</v>
      </c>
      <c r="D79" s="3" t="s">
        <v>620</v>
      </c>
      <c r="E79" s="3" t="str">
        <f t="shared" si="5"/>
        <v>RISPAL</v>
      </c>
      <c r="F79" s="3" t="str">
        <f t="shared" si="6"/>
        <v xml:space="preserve"> Julien</v>
      </c>
      <c r="G79" s="3">
        <v>1985</v>
      </c>
      <c r="H79" s="3" t="s">
        <v>15</v>
      </c>
      <c r="I79" s="3">
        <f>COUNTIF(H$3:H79,H79)</f>
        <v>63</v>
      </c>
      <c r="J79" s="3" t="s">
        <v>16</v>
      </c>
      <c r="K79" s="3" t="str">
        <f t="shared" si="7"/>
        <v>M-Sénior</v>
      </c>
      <c r="L79" s="3">
        <f>COUNTIF(K$3:K79,K79)</f>
        <v>25</v>
      </c>
      <c r="M79" s="3" t="s">
        <v>492</v>
      </c>
      <c r="N79" s="3" t="s">
        <v>25</v>
      </c>
      <c r="O79" s="9"/>
      <c r="P79" s="3" t="s">
        <v>488</v>
      </c>
      <c r="Q79" s="3">
        <v>72</v>
      </c>
      <c r="R79" s="3" t="s">
        <v>469</v>
      </c>
      <c r="S79" s="3">
        <v>75</v>
      </c>
      <c r="T79" s="3" t="s">
        <v>489</v>
      </c>
      <c r="U79" s="3">
        <v>79</v>
      </c>
      <c r="V79" s="3" t="s">
        <v>490</v>
      </c>
      <c r="W79" s="3">
        <v>73</v>
      </c>
      <c r="X79" s="3" t="s">
        <v>491</v>
      </c>
      <c r="Y79" s="3">
        <v>80</v>
      </c>
    </row>
    <row r="80" spans="1:25" ht="15" customHeight="1" x14ac:dyDescent="0.2">
      <c r="A80" s="3" t="s">
        <v>493</v>
      </c>
      <c r="B80" s="3">
        <v>116</v>
      </c>
      <c r="C80" s="3" t="s">
        <v>715</v>
      </c>
      <c r="D80" s="3" t="s">
        <v>716</v>
      </c>
      <c r="E80" s="3" t="str">
        <f t="shared" si="5"/>
        <v>TAQUIN</v>
      </c>
      <c r="F80" s="3" t="str">
        <f t="shared" si="6"/>
        <v xml:space="preserve"> Stephanie</v>
      </c>
      <c r="G80" s="3">
        <v>1975</v>
      </c>
      <c r="H80" s="3" t="s">
        <v>148</v>
      </c>
      <c r="I80" s="3">
        <f>COUNTIF(H$3:H80,H80)</f>
        <v>15</v>
      </c>
      <c r="J80" s="3" t="s">
        <v>86</v>
      </c>
      <c r="K80" s="3" t="str">
        <f t="shared" si="7"/>
        <v>F-Master</v>
      </c>
      <c r="L80" s="3">
        <f>COUNTIF(K$3:K80,K80)</f>
        <v>8</v>
      </c>
      <c r="M80" s="3" t="s">
        <v>499</v>
      </c>
      <c r="N80" s="3" t="s">
        <v>25</v>
      </c>
      <c r="O80" s="9"/>
      <c r="P80" s="3" t="s">
        <v>494</v>
      </c>
      <c r="Q80" s="3">
        <v>79</v>
      </c>
      <c r="R80" s="3" t="s">
        <v>495</v>
      </c>
      <c r="S80" s="3">
        <v>77</v>
      </c>
      <c r="T80" s="3" t="s">
        <v>496</v>
      </c>
      <c r="U80" s="3">
        <v>78</v>
      </c>
      <c r="V80" s="3" t="s">
        <v>497</v>
      </c>
      <c r="W80" s="3">
        <v>77</v>
      </c>
      <c r="X80" s="3" t="s">
        <v>498</v>
      </c>
      <c r="Y80" s="3">
        <v>78</v>
      </c>
    </row>
    <row r="81" spans="1:25" ht="15" customHeight="1" x14ac:dyDescent="0.2">
      <c r="A81" s="3" t="s">
        <v>500</v>
      </c>
      <c r="B81" s="3">
        <v>100</v>
      </c>
      <c r="C81" s="3" t="s">
        <v>717</v>
      </c>
      <c r="D81" s="3" t="s">
        <v>718</v>
      </c>
      <c r="E81" s="3" t="str">
        <f t="shared" si="5"/>
        <v>CHOQUET</v>
      </c>
      <c r="F81" s="3" t="str">
        <f t="shared" si="6"/>
        <v xml:space="preserve"> Florence</v>
      </c>
      <c r="G81" s="3">
        <v>1979</v>
      </c>
      <c r="H81" s="3" t="s">
        <v>148</v>
      </c>
      <c r="I81" s="3">
        <f>COUNTIF(H$3:H81,H81)</f>
        <v>16</v>
      </c>
      <c r="J81" s="3" t="s">
        <v>86</v>
      </c>
      <c r="K81" s="3" t="str">
        <f t="shared" si="7"/>
        <v>F-Master</v>
      </c>
      <c r="L81" s="3">
        <f>COUNTIF(K$3:K81,K81)</f>
        <v>9</v>
      </c>
      <c r="M81" s="3" t="s">
        <v>505</v>
      </c>
      <c r="N81" s="3" t="s">
        <v>25</v>
      </c>
      <c r="O81" s="9"/>
      <c r="P81" s="3" t="s">
        <v>501</v>
      </c>
      <c r="Q81" s="3">
        <v>78</v>
      </c>
      <c r="R81" s="3" t="s">
        <v>502</v>
      </c>
      <c r="S81" s="3">
        <v>79</v>
      </c>
      <c r="T81" s="3" t="s">
        <v>503</v>
      </c>
      <c r="U81" s="3">
        <v>77</v>
      </c>
      <c r="V81" s="3" t="s">
        <v>504</v>
      </c>
      <c r="W81" s="3">
        <v>80</v>
      </c>
      <c r="X81" s="3" t="s">
        <v>437</v>
      </c>
      <c r="Y81" s="3">
        <v>76</v>
      </c>
    </row>
    <row r="82" spans="1:25" ht="15" customHeight="1" x14ac:dyDescent="0.2">
      <c r="A82" s="3" t="s">
        <v>506</v>
      </c>
      <c r="B82" s="3">
        <v>184</v>
      </c>
      <c r="C82" s="3" t="s">
        <v>719</v>
      </c>
      <c r="D82" s="3" t="s">
        <v>720</v>
      </c>
      <c r="E82" s="3" t="str">
        <f t="shared" si="5"/>
        <v>JANUSZ</v>
      </c>
      <c r="F82" s="3" t="str">
        <f t="shared" si="6"/>
        <v xml:space="preserve"> Benoit</v>
      </c>
      <c r="G82" s="3">
        <v>1979</v>
      </c>
      <c r="H82" s="3" t="s">
        <v>15</v>
      </c>
      <c r="I82" s="3">
        <f>COUNTIF(H$3:H82,H82)</f>
        <v>64</v>
      </c>
      <c r="J82" s="3" t="s">
        <v>86</v>
      </c>
      <c r="K82" s="3" t="str">
        <f t="shared" si="7"/>
        <v>M-Master</v>
      </c>
      <c r="L82" s="3">
        <f>COUNTIF(K$3:K82,K82)</f>
        <v>37</v>
      </c>
      <c r="M82" s="3" t="s">
        <v>511</v>
      </c>
      <c r="N82" s="3" t="s">
        <v>25</v>
      </c>
      <c r="O82" s="9"/>
      <c r="P82" s="3" t="s">
        <v>507</v>
      </c>
      <c r="Q82" s="3">
        <v>81</v>
      </c>
      <c r="R82" s="3" t="s">
        <v>508</v>
      </c>
      <c r="S82" s="3">
        <v>80</v>
      </c>
      <c r="T82" s="3" t="s">
        <v>111</v>
      </c>
      <c r="U82" s="3">
        <v>80</v>
      </c>
      <c r="V82" s="3" t="s">
        <v>509</v>
      </c>
      <c r="W82" s="3">
        <v>47</v>
      </c>
      <c r="X82" s="3" t="s">
        <v>510</v>
      </c>
      <c r="Y82" s="3">
        <v>79</v>
      </c>
    </row>
    <row r="83" spans="1:25" ht="15" customHeight="1" x14ac:dyDescent="0.2">
      <c r="A83" s="3" t="s">
        <v>512</v>
      </c>
      <c r="B83" s="3">
        <v>185</v>
      </c>
      <c r="C83" s="3" t="s">
        <v>721</v>
      </c>
      <c r="D83" s="3" t="s">
        <v>722</v>
      </c>
      <c r="E83" s="3" t="str">
        <f t="shared" si="5"/>
        <v>BENDJAFER</v>
      </c>
      <c r="F83" s="3" t="str">
        <f t="shared" si="6"/>
        <v xml:space="preserve"> Farid</v>
      </c>
      <c r="G83" s="3">
        <v>1974</v>
      </c>
      <c r="H83" s="3" t="s">
        <v>15</v>
      </c>
      <c r="I83" s="3">
        <f>COUNTIF(H$3:H83,H83)</f>
        <v>65</v>
      </c>
      <c r="J83" s="3" t="s">
        <v>86</v>
      </c>
      <c r="K83" s="3" t="str">
        <f t="shared" si="7"/>
        <v>M-Master</v>
      </c>
      <c r="L83" s="3">
        <f>COUNTIF(K$3:K83,K83)</f>
        <v>38</v>
      </c>
      <c r="M83" s="3" t="s">
        <v>517</v>
      </c>
      <c r="N83" s="3" t="s">
        <v>25</v>
      </c>
      <c r="O83" s="9"/>
      <c r="P83" s="3" t="s">
        <v>507</v>
      </c>
      <c r="Q83" s="3">
        <v>80</v>
      </c>
      <c r="R83" s="3" t="s">
        <v>513</v>
      </c>
      <c r="S83" s="3">
        <v>81</v>
      </c>
      <c r="T83" s="3" t="s">
        <v>514</v>
      </c>
      <c r="U83" s="3">
        <v>81</v>
      </c>
      <c r="V83" s="3" t="s">
        <v>515</v>
      </c>
      <c r="W83" s="3">
        <v>81</v>
      </c>
      <c r="X83" s="3" t="s">
        <v>516</v>
      </c>
      <c r="Y83" s="3">
        <v>81</v>
      </c>
    </row>
    <row r="84" spans="1:25" ht="15" customHeight="1" x14ac:dyDescent="0.2">
      <c r="A84" s="3" t="s">
        <v>518</v>
      </c>
      <c r="B84" s="3">
        <v>148</v>
      </c>
      <c r="C84" s="3" t="s">
        <v>723</v>
      </c>
      <c r="D84" s="3" t="s">
        <v>724</v>
      </c>
      <c r="E84" s="3" t="str">
        <f t="shared" si="5"/>
        <v>LACLAUTRE</v>
      </c>
      <c r="F84" s="3" t="str">
        <f t="shared" si="6"/>
        <v xml:space="preserve"> Ulrich</v>
      </c>
      <c r="G84" s="3">
        <v>1978</v>
      </c>
      <c r="H84" s="3" t="s">
        <v>15</v>
      </c>
      <c r="I84" s="3"/>
      <c r="J84" s="3" t="s">
        <v>86</v>
      </c>
      <c r="K84" s="3" t="str">
        <f t="shared" si="7"/>
        <v>M-Master</v>
      </c>
      <c r="L84" s="3"/>
      <c r="M84" s="3" t="s">
        <v>25</v>
      </c>
      <c r="N84" s="3" t="s">
        <v>25</v>
      </c>
      <c r="O84" s="9"/>
      <c r="P84" s="3" t="s">
        <v>234</v>
      </c>
      <c r="Q84" s="3">
        <v>-1</v>
      </c>
      <c r="R84" s="3" t="s">
        <v>25</v>
      </c>
      <c r="S84" s="3">
        <v>-1</v>
      </c>
      <c r="T84" s="3" t="s">
        <v>25</v>
      </c>
      <c r="U84" s="3">
        <v>-1</v>
      </c>
      <c r="V84" s="3" t="s">
        <v>25</v>
      </c>
      <c r="W84" s="3">
        <v>-1</v>
      </c>
      <c r="X84" s="3" t="s">
        <v>25</v>
      </c>
      <c r="Y84" s="3">
        <v>-1</v>
      </c>
    </row>
    <row r="85" spans="1:25" ht="15" customHeight="1" x14ac:dyDescent="0.2"/>
    <row r="86" spans="1:25" ht="15" customHeight="1" x14ac:dyDescent="0.2"/>
    <row r="87" spans="1:25" ht="15" customHeight="1" x14ac:dyDescent="0.2"/>
    <row r="88" spans="1:25" ht="15" customHeight="1" x14ac:dyDescent="0.2"/>
    <row r="89" spans="1:25" ht="15" customHeight="1" x14ac:dyDescent="0.2"/>
    <row r="90" spans="1:25" ht="15" customHeight="1" x14ac:dyDescent="0.2"/>
    <row r="91" spans="1:25" ht="15" customHeight="1" x14ac:dyDescent="0.2"/>
    <row r="92" spans="1:25" ht="15" customHeight="1" x14ac:dyDescent="0.2"/>
    <row r="93" spans="1:25" ht="15" customHeight="1" x14ac:dyDescent="0.2"/>
    <row r="94" spans="1:25" ht="15" customHeight="1" x14ac:dyDescent="0.2"/>
    <row r="95" spans="1:25" ht="15" customHeight="1" x14ac:dyDescent="0.2"/>
  </sheetData>
  <autoFilter ref="E1:Z1" xr:uid="{00000000-0001-0000-0000-000000000000}"/>
  <pageMargins left="0.7" right="0.7" top="0.75" bottom="0.75" header="0.3" footer="0.3"/>
  <pageSetup paperSize="9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E43F-B9FF-1C47-8127-3F15FD90642E}">
  <sheetPr>
    <pageSetUpPr fitToPage="1"/>
  </sheetPr>
  <dimension ref="A1:R12"/>
  <sheetViews>
    <sheetView tabSelected="1" workbookViewId="0">
      <selection activeCell="M14" sqref="M14"/>
    </sheetView>
  </sheetViews>
  <sheetFormatPr baseColWidth="10" defaultRowHeight="15" x14ac:dyDescent="0.2"/>
  <cols>
    <col min="1" max="1" width="3.5" customWidth="1"/>
    <col min="2" max="2" width="7.1640625" customWidth="1"/>
    <col min="3" max="3" width="37" bestFit="1" customWidth="1"/>
    <col min="4" max="4" width="6" bestFit="1" customWidth="1"/>
    <col min="5" max="5" width="4.1640625" customWidth="1"/>
    <col min="6" max="6" width="6.5" customWidth="1"/>
    <col min="7" max="7" width="6.33203125" bestFit="1" customWidth="1"/>
    <col min="8" max="9" width="8.1640625" customWidth="1"/>
    <col min="10" max="10" width="3.33203125" customWidth="1"/>
    <col min="11" max="11" width="8.1640625" customWidth="1"/>
    <col min="12" max="12" width="3.33203125" customWidth="1"/>
    <col min="13" max="13" width="8.1640625" bestFit="1" customWidth="1"/>
    <col min="14" max="14" width="3.33203125" bestFit="1" customWidth="1"/>
    <col min="15" max="15" width="8.1640625" bestFit="1" customWidth="1"/>
    <col min="16" max="16" width="3.33203125" bestFit="1" customWidth="1"/>
    <col min="17" max="17" width="8.1640625" bestFit="1" customWidth="1"/>
    <col min="18" max="18" width="3.33203125" bestFit="1" customWidth="1"/>
  </cols>
  <sheetData>
    <row r="1" spans="1:18" ht="1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575</v>
      </c>
      <c r="G1" s="11" t="s">
        <v>5</v>
      </c>
      <c r="H1" s="11" t="s">
        <v>12</v>
      </c>
      <c r="I1" s="11" t="s">
        <v>7</v>
      </c>
      <c r="J1" s="11" t="s">
        <v>0</v>
      </c>
      <c r="K1" s="11" t="s">
        <v>8</v>
      </c>
      <c r="L1" s="11" t="s">
        <v>0</v>
      </c>
      <c r="M1" s="11" t="s">
        <v>9</v>
      </c>
      <c r="N1" s="11" t="s">
        <v>0</v>
      </c>
      <c r="O1" s="11" t="s">
        <v>10</v>
      </c>
      <c r="P1" s="11" t="s">
        <v>0</v>
      </c>
      <c r="Q1" s="11" t="s">
        <v>11</v>
      </c>
      <c r="R1" s="11" t="s">
        <v>0</v>
      </c>
    </row>
    <row r="2" spans="1:18" ht="15" customHeight="1" x14ac:dyDescent="0.2">
      <c r="A2" s="11" t="s">
        <v>519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customHeight="1" x14ac:dyDescent="0.2">
      <c r="A3" s="11" t="s">
        <v>14</v>
      </c>
      <c r="B3" s="11">
        <v>96</v>
      </c>
      <c r="C3" s="11" t="s">
        <v>520</v>
      </c>
      <c r="D3" s="11">
        <v>1977</v>
      </c>
      <c r="E3" s="11" t="s">
        <v>15</v>
      </c>
      <c r="F3" s="11">
        <f>COUNTIF(E$3:E3,E3)</f>
        <v>1</v>
      </c>
      <c r="G3" s="11" t="s">
        <v>86</v>
      </c>
      <c r="H3" s="11" t="s">
        <v>523</v>
      </c>
      <c r="I3" s="11" t="s">
        <v>57</v>
      </c>
      <c r="J3" s="11">
        <v>3</v>
      </c>
      <c r="K3" s="11" t="s">
        <v>117</v>
      </c>
      <c r="L3" s="11">
        <v>2</v>
      </c>
      <c r="M3" s="11" t="s">
        <v>521</v>
      </c>
      <c r="N3" s="11">
        <v>3</v>
      </c>
      <c r="O3" s="11" t="s">
        <v>522</v>
      </c>
      <c r="P3" s="11">
        <v>2</v>
      </c>
      <c r="Q3" s="11" t="s">
        <v>46</v>
      </c>
      <c r="R3" s="11">
        <v>4</v>
      </c>
    </row>
    <row r="4" spans="1:18" ht="15" customHeight="1" x14ac:dyDescent="0.2">
      <c r="A4" s="11" t="s">
        <v>24</v>
      </c>
      <c r="B4" s="11">
        <v>90</v>
      </c>
      <c r="C4" s="11" t="s">
        <v>524</v>
      </c>
      <c r="D4" s="11">
        <v>1986</v>
      </c>
      <c r="E4" s="11" t="s">
        <v>525</v>
      </c>
      <c r="F4" s="11">
        <f>COUNTIF(E$3:E4,E4)</f>
        <v>1</v>
      </c>
      <c r="G4" s="11" t="s">
        <v>16</v>
      </c>
      <c r="H4" s="11" t="s">
        <v>529</v>
      </c>
      <c r="I4" s="11" t="s">
        <v>120</v>
      </c>
      <c r="J4" s="11">
        <v>8</v>
      </c>
      <c r="K4" s="11" t="s">
        <v>526</v>
      </c>
      <c r="L4" s="11">
        <v>1</v>
      </c>
      <c r="M4" s="11" t="s">
        <v>527</v>
      </c>
      <c r="N4" s="11">
        <v>6</v>
      </c>
      <c r="O4" s="11" t="s">
        <v>528</v>
      </c>
      <c r="P4" s="11">
        <v>1</v>
      </c>
      <c r="Q4" s="11" t="s">
        <v>223</v>
      </c>
      <c r="R4" s="11">
        <v>6</v>
      </c>
    </row>
    <row r="5" spans="1:18" ht="15" customHeight="1" x14ac:dyDescent="0.2">
      <c r="A5" s="11" t="s">
        <v>32</v>
      </c>
      <c r="B5" s="11">
        <v>92</v>
      </c>
      <c r="C5" s="11" t="s">
        <v>530</v>
      </c>
      <c r="D5" s="11">
        <v>2001</v>
      </c>
      <c r="E5" s="11" t="s">
        <v>15</v>
      </c>
      <c r="F5" s="11">
        <f>COUNTIF(E$3:E5,E5)</f>
        <v>2</v>
      </c>
      <c r="G5" s="11" t="s">
        <v>16</v>
      </c>
      <c r="H5" s="11" t="s">
        <v>535</v>
      </c>
      <c r="I5" s="11" t="s">
        <v>531</v>
      </c>
      <c r="J5" s="11">
        <v>1</v>
      </c>
      <c r="K5" s="11" t="s">
        <v>532</v>
      </c>
      <c r="L5" s="11">
        <v>4</v>
      </c>
      <c r="M5" s="11" t="s">
        <v>57</v>
      </c>
      <c r="N5" s="11">
        <v>1</v>
      </c>
      <c r="O5" s="11" t="s">
        <v>533</v>
      </c>
      <c r="P5" s="11">
        <v>4</v>
      </c>
      <c r="Q5" s="11" t="s">
        <v>534</v>
      </c>
      <c r="R5" s="11">
        <v>1</v>
      </c>
    </row>
    <row r="6" spans="1:18" ht="15" customHeight="1" x14ac:dyDescent="0.2">
      <c r="A6" s="11" t="s">
        <v>40</v>
      </c>
      <c r="B6" s="11">
        <v>91</v>
      </c>
      <c r="C6" s="11" t="s">
        <v>536</v>
      </c>
      <c r="D6" s="11">
        <v>1986</v>
      </c>
      <c r="E6" s="11" t="s">
        <v>15</v>
      </c>
      <c r="F6" s="11">
        <f>COUNTIF(E$3:E6,E6)</f>
        <v>3</v>
      </c>
      <c r="G6" s="11" t="s">
        <v>16</v>
      </c>
      <c r="H6" s="11" t="s">
        <v>541</v>
      </c>
      <c r="I6" s="11" t="s">
        <v>81</v>
      </c>
      <c r="J6" s="11">
        <v>6</v>
      </c>
      <c r="K6" s="11" t="s">
        <v>537</v>
      </c>
      <c r="L6" s="11">
        <v>3</v>
      </c>
      <c r="M6" s="11" t="s">
        <v>538</v>
      </c>
      <c r="N6" s="11">
        <v>5</v>
      </c>
      <c r="O6" s="11" t="s">
        <v>539</v>
      </c>
      <c r="P6" s="11">
        <v>3</v>
      </c>
      <c r="Q6" s="11" t="s">
        <v>540</v>
      </c>
      <c r="R6" s="11">
        <v>5</v>
      </c>
    </row>
    <row r="7" spans="1:18" ht="15" customHeight="1" x14ac:dyDescent="0.2">
      <c r="A7" s="11" t="s">
        <v>48</v>
      </c>
      <c r="B7" s="11">
        <v>95</v>
      </c>
      <c r="C7" s="11" t="s">
        <v>542</v>
      </c>
      <c r="D7" s="11">
        <v>1974</v>
      </c>
      <c r="E7" s="11" t="s">
        <v>525</v>
      </c>
      <c r="F7" s="11">
        <f>COUNTIF(E$3:E7,E7)</f>
        <v>2</v>
      </c>
      <c r="G7" s="11" t="s">
        <v>86</v>
      </c>
      <c r="H7" s="11" t="s">
        <v>546</v>
      </c>
      <c r="I7" s="11" t="s">
        <v>79</v>
      </c>
      <c r="J7" s="11">
        <v>4</v>
      </c>
      <c r="K7" s="11" t="s">
        <v>543</v>
      </c>
      <c r="L7" s="11">
        <v>5</v>
      </c>
      <c r="M7" s="11" t="s">
        <v>216</v>
      </c>
      <c r="N7" s="11">
        <v>4</v>
      </c>
      <c r="O7" s="11" t="s">
        <v>544</v>
      </c>
      <c r="P7" s="11">
        <v>5</v>
      </c>
      <c r="Q7" s="11" t="s">
        <v>545</v>
      </c>
      <c r="R7" s="11">
        <v>3</v>
      </c>
    </row>
    <row r="8" spans="1:18" ht="15" customHeight="1" x14ac:dyDescent="0.2">
      <c r="A8" s="11" t="s">
        <v>55</v>
      </c>
      <c r="B8" s="11">
        <v>93</v>
      </c>
      <c r="C8" s="11" t="s">
        <v>547</v>
      </c>
      <c r="D8" s="11">
        <v>1964</v>
      </c>
      <c r="E8" s="11" t="s">
        <v>525</v>
      </c>
      <c r="F8" s="11">
        <f>COUNTIF(E$3:E8,E8)</f>
        <v>3</v>
      </c>
      <c r="G8" s="11" t="s">
        <v>86</v>
      </c>
      <c r="H8" s="11" t="s">
        <v>551</v>
      </c>
      <c r="I8" s="11" t="s">
        <v>548</v>
      </c>
      <c r="J8" s="11">
        <v>2</v>
      </c>
      <c r="K8" s="11" t="s">
        <v>301</v>
      </c>
      <c r="L8" s="11">
        <v>6</v>
      </c>
      <c r="M8" s="11" t="s">
        <v>549</v>
      </c>
      <c r="N8" s="11">
        <v>2</v>
      </c>
      <c r="O8" s="11" t="s">
        <v>316</v>
      </c>
      <c r="P8" s="11">
        <v>7</v>
      </c>
      <c r="Q8" s="11" t="s">
        <v>550</v>
      </c>
      <c r="R8" s="11">
        <v>2</v>
      </c>
    </row>
    <row r="9" spans="1:18" ht="15" customHeight="1" x14ac:dyDescent="0.2">
      <c r="A9" s="11" t="s">
        <v>63</v>
      </c>
      <c r="B9" s="11">
        <v>87</v>
      </c>
      <c r="C9" s="11" t="s">
        <v>552</v>
      </c>
      <c r="D9" s="11">
        <v>1981</v>
      </c>
      <c r="E9" s="11" t="s">
        <v>525</v>
      </c>
      <c r="F9" s="11">
        <f>COUNTIF(E$3:E9,E9)</f>
        <v>4</v>
      </c>
      <c r="G9" s="11" t="s">
        <v>86</v>
      </c>
      <c r="H9" s="11" t="s">
        <v>555</v>
      </c>
      <c r="I9" s="11" t="s">
        <v>160</v>
      </c>
      <c r="J9" s="11">
        <v>7</v>
      </c>
      <c r="K9" s="11" t="s">
        <v>553</v>
      </c>
      <c r="L9" s="11">
        <v>7</v>
      </c>
      <c r="M9" s="11" t="s">
        <v>554</v>
      </c>
      <c r="N9" s="11">
        <v>7</v>
      </c>
      <c r="O9" s="11" t="s">
        <v>553</v>
      </c>
      <c r="P9" s="11">
        <v>6</v>
      </c>
      <c r="Q9" s="11" t="s">
        <v>255</v>
      </c>
      <c r="R9" s="11">
        <v>8</v>
      </c>
    </row>
    <row r="10" spans="1:18" ht="15" customHeight="1" x14ac:dyDescent="0.2">
      <c r="A10" s="11" t="s">
        <v>69</v>
      </c>
      <c r="B10" s="11">
        <v>89</v>
      </c>
      <c r="C10" s="11" t="s">
        <v>556</v>
      </c>
      <c r="D10" s="11">
        <v>1986</v>
      </c>
      <c r="E10" s="11" t="s">
        <v>15</v>
      </c>
      <c r="F10" s="11">
        <f>COUNTIF(E$3:E10,E10)</f>
        <v>4</v>
      </c>
      <c r="G10" s="11" t="s">
        <v>16</v>
      </c>
      <c r="H10" s="11" t="s">
        <v>560</v>
      </c>
      <c r="I10" s="11" t="s">
        <v>156</v>
      </c>
      <c r="J10" s="11">
        <v>5</v>
      </c>
      <c r="K10" s="11" t="s">
        <v>557</v>
      </c>
      <c r="L10" s="11">
        <v>8</v>
      </c>
      <c r="M10" s="11" t="s">
        <v>558</v>
      </c>
      <c r="N10" s="11">
        <v>8</v>
      </c>
      <c r="O10" s="11" t="s">
        <v>559</v>
      </c>
      <c r="P10" s="11">
        <v>8</v>
      </c>
      <c r="Q10" s="11" t="s">
        <v>255</v>
      </c>
      <c r="R10" s="11">
        <v>7</v>
      </c>
    </row>
    <row r="11" spans="1:18" ht="15" customHeight="1" x14ac:dyDescent="0.2">
      <c r="A11" s="11" t="s">
        <v>77</v>
      </c>
      <c r="B11" s="11">
        <v>97</v>
      </c>
      <c r="C11" s="11" t="s">
        <v>561</v>
      </c>
      <c r="D11" s="11">
        <v>1979</v>
      </c>
      <c r="E11" s="11" t="s">
        <v>148</v>
      </c>
      <c r="F11" s="11">
        <f>COUNTIF(E$3:E11,E11)</f>
        <v>1</v>
      </c>
      <c r="G11" s="11" t="s">
        <v>86</v>
      </c>
      <c r="H11" s="11" t="s">
        <v>566</v>
      </c>
      <c r="I11" s="11" t="s">
        <v>562</v>
      </c>
      <c r="J11" s="11">
        <v>9</v>
      </c>
      <c r="K11" s="11" t="s">
        <v>563</v>
      </c>
      <c r="L11" s="11">
        <v>9</v>
      </c>
      <c r="M11" s="11" t="s">
        <v>564</v>
      </c>
      <c r="N11" s="11">
        <v>9</v>
      </c>
      <c r="O11" s="11" t="s">
        <v>456</v>
      </c>
      <c r="P11" s="11">
        <v>9</v>
      </c>
      <c r="Q11" s="11" t="s">
        <v>565</v>
      </c>
      <c r="R11" s="11">
        <v>9</v>
      </c>
    </row>
    <row r="12" spans="1:18" ht="15" customHeight="1" x14ac:dyDescent="0.2">
      <c r="A12" s="11" t="s">
        <v>85</v>
      </c>
      <c r="B12" s="11">
        <v>88</v>
      </c>
      <c r="C12" s="11" t="s">
        <v>567</v>
      </c>
      <c r="D12" s="11">
        <v>1976</v>
      </c>
      <c r="E12" s="11" t="s">
        <v>525</v>
      </c>
      <c r="F12" s="11">
        <f>COUNTIF(E$3:E12,E12)</f>
        <v>5</v>
      </c>
      <c r="G12" s="11" t="s">
        <v>86</v>
      </c>
      <c r="H12" s="11" t="s">
        <v>573</v>
      </c>
      <c r="I12" s="11" t="s">
        <v>568</v>
      </c>
      <c r="J12" s="11">
        <v>10</v>
      </c>
      <c r="K12" s="11" t="s">
        <v>569</v>
      </c>
      <c r="L12" s="11">
        <v>10</v>
      </c>
      <c r="M12" s="11" t="s">
        <v>570</v>
      </c>
      <c r="N12" s="11">
        <v>10</v>
      </c>
      <c r="O12" s="11" t="s">
        <v>571</v>
      </c>
      <c r="P12" s="11">
        <v>10</v>
      </c>
      <c r="Q12" s="11" t="s">
        <v>572</v>
      </c>
      <c r="R12" s="11">
        <v>10</v>
      </c>
    </row>
  </sheetData>
  <pageMargins left="0.7" right="0.7" top="0.75" bottom="0.75" header="0.3" footer="0.3"/>
  <pageSetup paperSize="9" scale="90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B78F-8460-1A4A-9810-E6FD77B997E2}">
  <dimension ref="A1:G6"/>
  <sheetViews>
    <sheetView workbookViewId="0">
      <selection activeCell="G6" sqref="A1:G6"/>
    </sheetView>
  </sheetViews>
  <sheetFormatPr baseColWidth="10" defaultRowHeight="15" x14ac:dyDescent="0.2"/>
  <cols>
    <col min="1" max="1" width="3.33203125" bestFit="1" customWidth="1"/>
    <col min="2" max="2" width="7.1640625" bestFit="1" customWidth="1"/>
    <col min="3" max="3" width="30.33203125" bestFit="1" customWidth="1"/>
    <col min="4" max="4" width="6" bestFit="1" customWidth="1"/>
    <col min="5" max="5" width="4.5" bestFit="1" customWidth="1"/>
    <col min="6" max="6" width="6.33203125" bestFit="1" customWidth="1"/>
    <col min="7" max="7" width="8.1640625" bestFit="1" customWidth="1"/>
  </cols>
  <sheetData>
    <row r="1" spans="1:7" s="1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</v>
      </c>
    </row>
    <row r="2" spans="1:7" s="1" customFormat="1" x14ac:dyDescent="0.2">
      <c r="A2" s="4"/>
      <c r="B2" s="4"/>
      <c r="C2" s="4"/>
      <c r="D2" s="4"/>
      <c r="E2" s="4"/>
      <c r="F2" s="4"/>
      <c r="G2" s="4"/>
    </row>
    <row r="3" spans="1:7" s="1" customFormat="1" x14ac:dyDescent="0.2">
      <c r="A3" s="4">
        <v>1</v>
      </c>
      <c r="B3" s="4">
        <v>96</v>
      </c>
      <c r="C3" s="4" t="s">
        <v>520</v>
      </c>
      <c r="D3" s="4">
        <v>1977</v>
      </c>
      <c r="E3" s="4" t="s">
        <v>15</v>
      </c>
      <c r="F3" s="4" t="s">
        <v>86</v>
      </c>
      <c r="G3" s="4" t="s">
        <v>523</v>
      </c>
    </row>
    <row r="4" spans="1:7" s="1" customFormat="1" x14ac:dyDescent="0.2">
      <c r="A4" s="4">
        <v>2</v>
      </c>
      <c r="B4" s="4">
        <v>92</v>
      </c>
      <c r="C4" s="4" t="s">
        <v>530</v>
      </c>
      <c r="D4" s="4">
        <v>2001</v>
      </c>
      <c r="E4" s="4" t="s">
        <v>15</v>
      </c>
      <c r="F4" s="4" t="s">
        <v>16</v>
      </c>
      <c r="G4" s="4" t="s">
        <v>535</v>
      </c>
    </row>
    <row r="5" spans="1:7" s="1" customFormat="1" x14ac:dyDescent="0.2">
      <c r="A5" s="4">
        <v>3</v>
      </c>
      <c r="B5" s="4">
        <v>91</v>
      </c>
      <c r="C5" s="4" t="s">
        <v>536</v>
      </c>
      <c r="D5" s="4">
        <v>1986</v>
      </c>
      <c r="E5" s="4" t="s">
        <v>15</v>
      </c>
      <c r="F5" s="4" t="s">
        <v>16</v>
      </c>
      <c r="G5" s="4" t="s">
        <v>541</v>
      </c>
    </row>
    <row r="6" spans="1:7" x14ac:dyDescent="0.2">
      <c r="A6" s="11">
        <v>4</v>
      </c>
      <c r="B6" s="11">
        <v>89</v>
      </c>
      <c r="C6" s="11" t="s">
        <v>556</v>
      </c>
      <c r="D6" s="11">
        <v>1986</v>
      </c>
      <c r="E6" s="11" t="s">
        <v>15</v>
      </c>
      <c r="F6" s="11" t="s">
        <v>16</v>
      </c>
      <c r="G6" s="11" t="s">
        <v>560</v>
      </c>
    </row>
  </sheetData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8C600-8740-9144-B045-C0AD30B7FB49}">
  <dimension ref="A1:G5"/>
  <sheetViews>
    <sheetView workbookViewId="0">
      <selection activeCell="F1" sqref="A1:F1048576"/>
    </sheetView>
  </sheetViews>
  <sheetFormatPr baseColWidth="10" defaultRowHeight="15" x14ac:dyDescent="0.2"/>
  <cols>
    <col min="1" max="1" width="3.33203125" bestFit="1" customWidth="1"/>
    <col min="2" max="2" width="7.1640625" bestFit="1" customWidth="1"/>
    <col min="3" max="3" width="25.83203125" bestFit="1" customWidth="1"/>
    <col min="4" max="4" width="6" bestFit="1" customWidth="1"/>
    <col min="5" max="5" width="4.5" bestFit="1" customWidth="1"/>
    <col min="6" max="6" width="6.33203125" bestFit="1" customWidth="1"/>
    <col min="7" max="7" width="8.1640625" bestFit="1" customWidth="1"/>
  </cols>
  <sheetData>
    <row r="1" spans="1:7" s="2" customForma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12</v>
      </c>
    </row>
    <row r="2" spans="1:7" s="2" customFormat="1" x14ac:dyDescent="0.2">
      <c r="A2" s="10"/>
      <c r="B2" s="10"/>
      <c r="C2" s="10"/>
      <c r="D2" s="10"/>
      <c r="E2" s="10"/>
      <c r="F2" s="10"/>
      <c r="G2" s="10"/>
    </row>
    <row r="3" spans="1:7" s="2" customFormat="1" x14ac:dyDescent="0.2">
      <c r="A3" s="10">
        <v>1</v>
      </c>
      <c r="B3" s="10">
        <v>97</v>
      </c>
      <c r="C3" s="10" t="s">
        <v>561</v>
      </c>
      <c r="D3" s="10">
        <v>1979</v>
      </c>
      <c r="E3" s="10" t="s">
        <v>148</v>
      </c>
      <c r="F3" s="10" t="s">
        <v>86</v>
      </c>
      <c r="G3" s="10" t="s">
        <v>566</v>
      </c>
    </row>
    <row r="4" spans="1:7" s="2" customFormat="1" x14ac:dyDescent="0.2">
      <c r="A4" s="10"/>
      <c r="B4" s="10"/>
      <c r="C4" s="10"/>
      <c r="D4" s="10"/>
      <c r="E4" s="10"/>
      <c r="F4" s="10"/>
      <c r="G4" s="10"/>
    </row>
    <row r="5" spans="1:7" s="2" customFormat="1" x14ac:dyDescent="0.2">
      <c r="A5" s="10"/>
      <c r="B5" s="10"/>
      <c r="C5" s="10"/>
      <c r="D5" s="10"/>
      <c r="E5" s="10"/>
      <c r="F5" s="10"/>
      <c r="G5" s="10"/>
    </row>
  </sheetData>
  <pageMargins left="0.7" right="0.7" top="0.75" bottom="0.75" header="0.3" footer="0.3"/>
  <pageSetup paperSize="9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BA22-45E5-8845-B1F8-AB24D474BD61}">
  <dimension ref="A1:G7"/>
  <sheetViews>
    <sheetView workbookViewId="0">
      <selection activeCell="K27" sqref="K27"/>
    </sheetView>
  </sheetViews>
  <sheetFormatPr baseColWidth="10" defaultRowHeight="15" x14ac:dyDescent="0.2"/>
  <cols>
    <col min="1" max="1" width="3.33203125" bestFit="1" customWidth="1"/>
    <col min="2" max="2" width="7.1640625" bestFit="1" customWidth="1"/>
    <col min="3" max="3" width="37" bestFit="1" customWidth="1"/>
    <col min="4" max="4" width="6" bestFit="1" customWidth="1"/>
    <col min="5" max="5" width="4.5" bestFit="1" customWidth="1"/>
    <col min="6" max="6" width="6.33203125" bestFit="1" customWidth="1"/>
    <col min="7" max="7" width="8.1640625" bestFit="1" customWidth="1"/>
  </cols>
  <sheetData>
    <row r="1" spans="1:7" s="2" customForma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12</v>
      </c>
    </row>
    <row r="2" spans="1:7" s="2" customFormat="1" x14ac:dyDescent="0.2">
      <c r="A2" s="10"/>
      <c r="B2" s="10"/>
      <c r="C2" s="10"/>
      <c r="D2" s="10"/>
      <c r="E2" s="10"/>
      <c r="F2" s="10"/>
      <c r="G2" s="10"/>
    </row>
    <row r="3" spans="1:7" s="2" customFormat="1" x14ac:dyDescent="0.2">
      <c r="A3" s="10">
        <v>1</v>
      </c>
      <c r="B3" s="10">
        <v>90</v>
      </c>
      <c r="C3" s="10" t="s">
        <v>524</v>
      </c>
      <c r="D3" s="10">
        <v>1986</v>
      </c>
      <c r="E3" s="10" t="s">
        <v>525</v>
      </c>
      <c r="F3" s="10" t="s">
        <v>16</v>
      </c>
      <c r="G3" s="10" t="s">
        <v>529</v>
      </c>
    </row>
    <row r="4" spans="1:7" s="2" customFormat="1" x14ac:dyDescent="0.2">
      <c r="A4" s="10">
        <v>2</v>
      </c>
      <c r="B4" s="10">
        <v>95</v>
      </c>
      <c r="C4" s="10" t="s">
        <v>542</v>
      </c>
      <c r="D4" s="10">
        <v>1974</v>
      </c>
      <c r="E4" s="10" t="s">
        <v>525</v>
      </c>
      <c r="F4" s="10" t="s">
        <v>86</v>
      </c>
      <c r="G4" s="10" t="s">
        <v>546</v>
      </c>
    </row>
    <row r="5" spans="1:7" s="2" customFormat="1" x14ac:dyDescent="0.2">
      <c r="A5" s="10">
        <v>3</v>
      </c>
      <c r="B5" s="10">
        <v>93</v>
      </c>
      <c r="C5" s="10" t="s">
        <v>547</v>
      </c>
      <c r="D5" s="10">
        <v>1964</v>
      </c>
      <c r="E5" s="10" t="s">
        <v>525</v>
      </c>
      <c r="F5" s="10" t="s">
        <v>86</v>
      </c>
      <c r="G5" s="10" t="s">
        <v>551</v>
      </c>
    </row>
    <row r="6" spans="1:7" x14ac:dyDescent="0.2">
      <c r="A6" s="11">
        <v>4</v>
      </c>
      <c r="B6" s="11">
        <v>87</v>
      </c>
      <c r="C6" s="11" t="s">
        <v>552</v>
      </c>
      <c r="D6" s="11">
        <v>1981</v>
      </c>
      <c r="E6" s="11" t="s">
        <v>525</v>
      </c>
      <c r="F6" s="11" t="s">
        <v>86</v>
      </c>
      <c r="G6" s="11" t="s">
        <v>555</v>
      </c>
    </row>
    <row r="7" spans="1:7" x14ac:dyDescent="0.2">
      <c r="A7" s="11">
        <v>5</v>
      </c>
      <c r="B7" s="11">
        <v>88</v>
      </c>
      <c r="C7" s="11" t="s">
        <v>567</v>
      </c>
      <c r="D7" s="11">
        <v>1976</v>
      </c>
      <c r="E7" s="11" t="s">
        <v>525</v>
      </c>
      <c r="F7" s="11" t="s">
        <v>86</v>
      </c>
      <c r="G7" s="11" t="s">
        <v>573</v>
      </c>
    </row>
  </sheetData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1220C-B5C5-F740-B83D-54A3EAA376F3}">
  <dimension ref="A1:H91"/>
  <sheetViews>
    <sheetView topLeftCell="A68" workbookViewId="0">
      <selection activeCell="A84" sqref="A1:A84"/>
    </sheetView>
  </sheetViews>
  <sheetFormatPr baseColWidth="10" defaultRowHeight="15" x14ac:dyDescent="0.2"/>
  <cols>
    <col min="5" max="5" width="5" customWidth="1"/>
    <col min="6" max="6" width="9.33203125" customWidth="1"/>
    <col min="8" max="8" width="37" customWidth="1"/>
  </cols>
  <sheetData>
    <row r="1" spans="1:8" ht="17" thickBot="1" x14ac:dyDescent="0.25">
      <c r="A1" s="5" t="s">
        <v>776</v>
      </c>
      <c r="B1" s="5" t="s">
        <v>6</v>
      </c>
      <c r="C1" s="5" t="s">
        <v>725</v>
      </c>
      <c r="D1" s="5" t="s">
        <v>728</v>
      </c>
      <c r="E1" s="4" t="s">
        <v>0</v>
      </c>
      <c r="F1" s="4" t="s">
        <v>1</v>
      </c>
      <c r="G1" t="s">
        <v>725</v>
      </c>
      <c r="H1" s="4" t="s">
        <v>6</v>
      </c>
    </row>
    <row r="2" spans="1:8" ht="16" x14ac:dyDescent="0.2">
      <c r="A2" s="7"/>
      <c r="B2" s="7"/>
      <c r="C2" s="7"/>
      <c r="D2" s="7"/>
      <c r="E2" s="4"/>
      <c r="F2" s="4"/>
      <c r="H2" s="4"/>
    </row>
    <row r="3" spans="1:8" ht="85" x14ac:dyDescent="0.2">
      <c r="A3" s="6" t="s">
        <v>788</v>
      </c>
      <c r="B3" s="6" t="s">
        <v>818</v>
      </c>
      <c r="C3" s="6" t="s">
        <v>577</v>
      </c>
      <c r="D3" s="6" t="s">
        <v>846</v>
      </c>
      <c r="E3" s="3">
        <v>1</v>
      </c>
      <c r="F3" s="3">
        <v>118</v>
      </c>
      <c r="G3" t="s">
        <v>577</v>
      </c>
      <c r="H3" s="3" t="s">
        <v>17</v>
      </c>
    </row>
    <row r="4" spans="1:8" ht="17" x14ac:dyDescent="0.2">
      <c r="A4" s="6"/>
      <c r="B4" s="6" t="s">
        <v>727</v>
      </c>
      <c r="C4" s="6" t="s">
        <v>579</v>
      </c>
      <c r="D4" s="6" t="s">
        <v>774</v>
      </c>
      <c r="E4" s="3">
        <v>2</v>
      </c>
      <c r="F4" s="3">
        <v>187</v>
      </c>
      <c r="G4" t="s">
        <v>579</v>
      </c>
      <c r="H4" s="3" t="s">
        <v>25</v>
      </c>
    </row>
    <row r="5" spans="1:8" ht="85" x14ac:dyDescent="0.2">
      <c r="A5" s="6" t="s">
        <v>873</v>
      </c>
      <c r="B5" s="6" t="s">
        <v>880</v>
      </c>
      <c r="C5" s="6" t="s">
        <v>581</v>
      </c>
      <c r="D5" s="6" t="s">
        <v>884</v>
      </c>
      <c r="E5" s="3">
        <v>3</v>
      </c>
      <c r="F5" s="3">
        <v>174</v>
      </c>
      <c r="G5" t="s">
        <v>891</v>
      </c>
      <c r="H5" s="3" t="s">
        <v>33</v>
      </c>
    </row>
    <row r="6" spans="1:8" ht="85" x14ac:dyDescent="0.2">
      <c r="A6" s="6" t="s">
        <v>871</v>
      </c>
      <c r="B6" s="6" t="s">
        <v>829</v>
      </c>
      <c r="C6" s="6" t="s">
        <v>583</v>
      </c>
      <c r="D6" s="6" t="s">
        <v>882</v>
      </c>
      <c r="E6" s="3">
        <v>4</v>
      </c>
      <c r="F6" s="3">
        <v>169</v>
      </c>
      <c r="G6" t="s">
        <v>583</v>
      </c>
      <c r="H6" s="3" t="s">
        <v>41</v>
      </c>
    </row>
    <row r="7" spans="1:8" ht="17" x14ac:dyDescent="0.2">
      <c r="A7" s="6"/>
      <c r="B7" s="6" t="s">
        <v>727</v>
      </c>
      <c r="C7" s="6" t="s">
        <v>585</v>
      </c>
      <c r="D7" s="6" t="s">
        <v>766</v>
      </c>
      <c r="E7" s="3">
        <v>5</v>
      </c>
      <c r="F7" s="3">
        <v>172</v>
      </c>
      <c r="G7" t="s">
        <v>585</v>
      </c>
      <c r="H7" s="3" t="s">
        <v>25</v>
      </c>
    </row>
    <row r="8" spans="1:8" ht="68" x14ac:dyDescent="0.2">
      <c r="A8" s="6" t="s">
        <v>781</v>
      </c>
      <c r="B8" s="6" t="s">
        <v>815</v>
      </c>
      <c r="C8" s="6" t="s">
        <v>587</v>
      </c>
      <c r="D8" s="6" t="s">
        <v>839</v>
      </c>
      <c r="E8" s="3">
        <v>6</v>
      </c>
      <c r="F8" s="3">
        <v>107</v>
      </c>
      <c r="G8" t="s">
        <v>892</v>
      </c>
      <c r="H8" s="3" t="s">
        <v>56</v>
      </c>
    </row>
    <row r="9" spans="1:8" ht="85" x14ac:dyDescent="0.2">
      <c r="A9" s="6" t="s">
        <v>811</v>
      </c>
      <c r="B9" s="6" t="s">
        <v>818</v>
      </c>
      <c r="C9" s="6" t="s">
        <v>589</v>
      </c>
      <c r="D9" s="6" t="s">
        <v>869</v>
      </c>
      <c r="E9" s="3">
        <v>7</v>
      </c>
      <c r="F9" s="3">
        <v>156</v>
      </c>
      <c r="G9" t="s">
        <v>893</v>
      </c>
      <c r="H9" s="3" t="s">
        <v>17</v>
      </c>
    </row>
    <row r="10" spans="1:8" ht="68" x14ac:dyDescent="0.2">
      <c r="A10" s="6" t="s">
        <v>789</v>
      </c>
      <c r="B10" s="6" t="s">
        <v>821</v>
      </c>
      <c r="C10" s="6" t="s">
        <v>591</v>
      </c>
      <c r="D10" s="6" t="s">
        <v>847</v>
      </c>
      <c r="E10" s="3">
        <v>8</v>
      </c>
      <c r="F10" s="3">
        <v>119</v>
      </c>
      <c r="G10" t="s">
        <v>591</v>
      </c>
      <c r="H10" s="3" t="s">
        <v>70</v>
      </c>
    </row>
    <row r="11" spans="1:8" ht="68" x14ac:dyDescent="0.2">
      <c r="A11" s="6" t="s">
        <v>809</v>
      </c>
      <c r="B11" s="6" t="s">
        <v>815</v>
      </c>
      <c r="C11" s="6" t="s">
        <v>593</v>
      </c>
      <c r="D11" s="6" t="s">
        <v>867</v>
      </c>
      <c r="E11" s="3">
        <v>9</v>
      </c>
      <c r="F11" s="3">
        <v>152</v>
      </c>
      <c r="G11" t="s">
        <v>593</v>
      </c>
      <c r="H11" s="3" t="s">
        <v>56</v>
      </c>
    </row>
    <row r="12" spans="1:8" ht="85" x14ac:dyDescent="0.2">
      <c r="A12" s="6" t="s">
        <v>783</v>
      </c>
      <c r="B12" s="6" t="s">
        <v>817</v>
      </c>
      <c r="C12" s="6" t="s">
        <v>595</v>
      </c>
      <c r="D12" s="6" t="s">
        <v>841</v>
      </c>
      <c r="E12" s="3">
        <v>10</v>
      </c>
      <c r="F12" s="3">
        <v>109</v>
      </c>
      <c r="G12" t="s">
        <v>595</v>
      </c>
      <c r="H12" s="3" t="s">
        <v>87</v>
      </c>
    </row>
    <row r="13" spans="1:8" ht="85" x14ac:dyDescent="0.2">
      <c r="A13" s="6" t="s">
        <v>802</v>
      </c>
      <c r="B13" s="6" t="s">
        <v>828</v>
      </c>
      <c r="C13" s="6" t="s">
        <v>597</v>
      </c>
      <c r="D13" s="6" t="s">
        <v>860</v>
      </c>
      <c r="E13" s="3">
        <v>11</v>
      </c>
      <c r="F13" s="3">
        <v>142</v>
      </c>
      <c r="G13" t="s">
        <v>617</v>
      </c>
      <c r="H13" s="3" t="s">
        <v>95</v>
      </c>
    </row>
    <row r="14" spans="1:8" ht="17" x14ac:dyDescent="0.2">
      <c r="A14" s="6"/>
      <c r="B14" s="6" t="s">
        <v>727</v>
      </c>
      <c r="C14" s="6" t="s">
        <v>599</v>
      </c>
      <c r="D14" s="6" t="s">
        <v>733</v>
      </c>
      <c r="E14" s="3">
        <v>12</v>
      </c>
      <c r="F14" s="3">
        <v>114</v>
      </c>
      <c r="G14" t="s">
        <v>599</v>
      </c>
      <c r="H14" s="3" t="s">
        <v>25</v>
      </c>
    </row>
    <row r="15" spans="1:8" ht="85" x14ac:dyDescent="0.2">
      <c r="A15" s="6" t="s">
        <v>874</v>
      </c>
      <c r="B15" s="6" t="s">
        <v>880</v>
      </c>
      <c r="C15" s="6" t="s">
        <v>601</v>
      </c>
      <c r="D15" s="6" t="s">
        <v>885</v>
      </c>
      <c r="E15" s="3">
        <v>13</v>
      </c>
      <c r="F15" s="3">
        <v>175</v>
      </c>
      <c r="G15" t="s">
        <v>601</v>
      </c>
      <c r="H15" s="3" t="s">
        <v>33</v>
      </c>
    </row>
    <row r="16" spans="1:8" ht="85" x14ac:dyDescent="0.2">
      <c r="A16" s="6" t="s">
        <v>806</v>
      </c>
      <c r="B16" s="6" t="s">
        <v>818</v>
      </c>
      <c r="C16" s="6" t="s">
        <v>834</v>
      </c>
      <c r="D16" s="6" t="s">
        <v>864</v>
      </c>
      <c r="E16" s="3">
        <v>14</v>
      </c>
      <c r="F16" s="3">
        <v>149</v>
      </c>
      <c r="G16" t="s">
        <v>894</v>
      </c>
      <c r="H16" s="3" t="s">
        <v>17</v>
      </c>
    </row>
    <row r="17" spans="1:8" ht="17" x14ac:dyDescent="0.2">
      <c r="A17" s="6"/>
      <c r="B17" s="6" t="s">
        <v>727</v>
      </c>
      <c r="C17" s="6" t="s">
        <v>605</v>
      </c>
      <c r="D17" s="6" t="s">
        <v>738</v>
      </c>
      <c r="E17" s="3">
        <v>15</v>
      </c>
      <c r="F17" s="3">
        <v>121</v>
      </c>
      <c r="G17" t="s">
        <v>895</v>
      </c>
      <c r="H17" s="3" t="s">
        <v>25</v>
      </c>
    </row>
    <row r="18" spans="1:8" ht="17" x14ac:dyDescent="0.2">
      <c r="A18" s="6"/>
      <c r="B18" s="6" t="s">
        <v>727</v>
      </c>
      <c r="C18" s="6" t="s">
        <v>607</v>
      </c>
      <c r="D18" s="6" t="s">
        <v>762</v>
      </c>
      <c r="E18" s="3">
        <v>16</v>
      </c>
      <c r="F18" s="3">
        <v>167</v>
      </c>
      <c r="G18" t="s">
        <v>607</v>
      </c>
      <c r="H18" s="3" t="s">
        <v>25</v>
      </c>
    </row>
    <row r="19" spans="1:8" ht="85" x14ac:dyDescent="0.2">
      <c r="A19" s="6" t="s">
        <v>796</v>
      </c>
      <c r="B19" s="6" t="s">
        <v>826</v>
      </c>
      <c r="C19" s="6" t="s">
        <v>609</v>
      </c>
      <c r="D19" s="6" t="s">
        <v>854</v>
      </c>
      <c r="E19" s="3">
        <v>17</v>
      </c>
      <c r="F19" s="3">
        <v>133</v>
      </c>
      <c r="G19" t="s">
        <v>896</v>
      </c>
      <c r="H19" s="3" t="s">
        <v>134</v>
      </c>
    </row>
    <row r="20" spans="1:8" ht="51" x14ac:dyDescent="0.2">
      <c r="A20" s="6" t="s">
        <v>787</v>
      </c>
      <c r="B20" s="6" t="s">
        <v>820</v>
      </c>
      <c r="C20" s="6" t="s">
        <v>611</v>
      </c>
      <c r="D20" s="6" t="s">
        <v>845</v>
      </c>
      <c r="E20" s="3">
        <v>18</v>
      </c>
      <c r="F20" s="3">
        <v>113</v>
      </c>
      <c r="G20" t="s">
        <v>611</v>
      </c>
      <c r="H20" s="3" t="s">
        <v>140</v>
      </c>
    </row>
    <row r="21" spans="1:8" ht="85" x14ac:dyDescent="0.2">
      <c r="A21" s="6" t="s">
        <v>812</v>
      </c>
      <c r="B21" s="6" t="s">
        <v>829</v>
      </c>
      <c r="C21" s="6" t="s">
        <v>613</v>
      </c>
      <c r="D21" s="6" t="s">
        <v>870</v>
      </c>
      <c r="E21" s="3">
        <v>19</v>
      </c>
      <c r="F21" s="3">
        <v>161</v>
      </c>
      <c r="G21" t="s">
        <v>897</v>
      </c>
      <c r="H21" s="3" t="s">
        <v>41</v>
      </c>
    </row>
    <row r="22" spans="1:8" ht="17" x14ac:dyDescent="0.2">
      <c r="A22" s="6"/>
      <c r="B22" s="6" t="s">
        <v>727</v>
      </c>
      <c r="C22" s="6" t="s">
        <v>615</v>
      </c>
      <c r="D22" s="6" t="s">
        <v>737</v>
      </c>
      <c r="E22" s="3">
        <v>20</v>
      </c>
      <c r="F22" s="3">
        <v>120</v>
      </c>
      <c r="G22" t="s">
        <v>898</v>
      </c>
      <c r="H22" s="3" t="s">
        <v>25</v>
      </c>
    </row>
    <row r="23" spans="1:8" ht="17" x14ac:dyDescent="0.2">
      <c r="A23" s="6"/>
      <c r="B23" s="6" t="s">
        <v>727</v>
      </c>
      <c r="C23" s="6" t="s">
        <v>617</v>
      </c>
      <c r="D23" s="6" t="s">
        <v>765</v>
      </c>
      <c r="E23" s="3">
        <v>21</v>
      </c>
      <c r="F23" s="3">
        <v>171</v>
      </c>
      <c r="G23" t="s">
        <v>617</v>
      </c>
      <c r="H23" s="3" t="s">
        <v>25</v>
      </c>
    </row>
    <row r="24" spans="1:8" ht="17" x14ac:dyDescent="0.2">
      <c r="A24" s="6"/>
      <c r="B24" s="6" t="s">
        <v>727</v>
      </c>
      <c r="C24" s="6" t="s">
        <v>619</v>
      </c>
      <c r="D24" s="6" t="s">
        <v>760</v>
      </c>
      <c r="E24" s="3">
        <v>22</v>
      </c>
      <c r="F24" s="3">
        <v>165</v>
      </c>
      <c r="G24" t="s">
        <v>619</v>
      </c>
      <c r="H24" s="3" t="s">
        <v>25</v>
      </c>
    </row>
    <row r="25" spans="1:8" ht="85" x14ac:dyDescent="0.2">
      <c r="A25" s="6" t="s">
        <v>872</v>
      </c>
      <c r="B25" s="6" t="s">
        <v>880</v>
      </c>
      <c r="C25" s="6" t="s">
        <v>581</v>
      </c>
      <c r="D25" s="6" t="s">
        <v>883</v>
      </c>
      <c r="E25" s="3">
        <v>23</v>
      </c>
      <c r="F25" s="3">
        <v>173</v>
      </c>
      <c r="G25" t="s">
        <v>891</v>
      </c>
      <c r="H25" s="3" t="s">
        <v>33</v>
      </c>
    </row>
    <row r="26" spans="1:8" ht="51" x14ac:dyDescent="0.2">
      <c r="A26" s="6" t="s">
        <v>793</v>
      </c>
      <c r="B26" s="6" t="s">
        <v>820</v>
      </c>
      <c r="C26" s="6" t="s">
        <v>622</v>
      </c>
      <c r="D26" s="6" t="s">
        <v>851</v>
      </c>
      <c r="E26" s="3">
        <v>24</v>
      </c>
      <c r="F26" s="3">
        <v>129</v>
      </c>
      <c r="G26" t="s">
        <v>622</v>
      </c>
      <c r="H26" s="3" t="s">
        <v>140</v>
      </c>
    </row>
    <row r="27" spans="1:8" ht="68" x14ac:dyDescent="0.2">
      <c r="A27" s="6" t="s">
        <v>798</v>
      </c>
      <c r="B27" s="6" t="s">
        <v>815</v>
      </c>
      <c r="C27" s="6" t="s">
        <v>624</v>
      </c>
      <c r="D27" s="6" t="s">
        <v>856</v>
      </c>
      <c r="E27" s="3">
        <v>25</v>
      </c>
      <c r="F27" s="3">
        <v>138</v>
      </c>
      <c r="G27" t="s">
        <v>899</v>
      </c>
      <c r="H27" s="3" t="s">
        <v>56</v>
      </c>
    </row>
    <row r="28" spans="1:8" ht="17" x14ac:dyDescent="0.2">
      <c r="A28" s="6"/>
      <c r="B28" s="6" t="s">
        <v>727</v>
      </c>
      <c r="C28" s="6" t="s">
        <v>626</v>
      </c>
      <c r="D28" s="6" t="s">
        <v>731</v>
      </c>
      <c r="E28" s="3">
        <v>26</v>
      </c>
      <c r="F28" s="3">
        <v>104</v>
      </c>
      <c r="G28" t="s">
        <v>900</v>
      </c>
      <c r="H28" s="3" t="s">
        <v>25</v>
      </c>
    </row>
    <row r="29" spans="1:8" ht="17" x14ac:dyDescent="0.2">
      <c r="A29" s="6"/>
      <c r="B29" s="6" t="s">
        <v>727</v>
      </c>
      <c r="C29" s="6" t="s">
        <v>627</v>
      </c>
      <c r="D29" s="6" t="s">
        <v>745</v>
      </c>
      <c r="E29" s="3">
        <v>27</v>
      </c>
      <c r="F29" s="3">
        <v>135</v>
      </c>
      <c r="G29" t="s">
        <v>627</v>
      </c>
      <c r="H29" s="3" t="s">
        <v>25</v>
      </c>
    </row>
    <row r="30" spans="1:8" ht="85" x14ac:dyDescent="0.2">
      <c r="A30" s="6" t="s">
        <v>799</v>
      </c>
      <c r="B30" s="6" t="s">
        <v>828</v>
      </c>
      <c r="C30" s="6" t="s">
        <v>629</v>
      </c>
      <c r="D30" s="6" t="s">
        <v>857</v>
      </c>
      <c r="E30" s="3">
        <v>28</v>
      </c>
      <c r="F30" s="3">
        <v>139</v>
      </c>
      <c r="G30" t="s">
        <v>629</v>
      </c>
      <c r="H30" s="3" t="s">
        <v>95</v>
      </c>
    </row>
    <row r="31" spans="1:8" ht="85" x14ac:dyDescent="0.2">
      <c r="A31" s="6" t="s">
        <v>878</v>
      </c>
      <c r="B31" s="6" t="s">
        <v>880</v>
      </c>
      <c r="C31" s="6" t="s">
        <v>631</v>
      </c>
      <c r="D31" s="6" t="s">
        <v>889</v>
      </c>
      <c r="E31" s="3">
        <v>29</v>
      </c>
      <c r="F31" s="3">
        <v>179</v>
      </c>
      <c r="G31" t="s">
        <v>901</v>
      </c>
      <c r="H31" s="3" t="s">
        <v>33</v>
      </c>
    </row>
    <row r="32" spans="1:8" ht="85" x14ac:dyDescent="0.2">
      <c r="A32" s="6" t="s">
        <v>804</v>
      </c>
      <c r="B32" s="6" t="s">
        <v>828</v>
      </c>
      <c r="C32" s="6" t="s">
        <v>633</v>
      </c>
      <c r="D32" s="6" t="s">
        <v>862</v>
      </c>
      <c r="E32" s="3">
        <v>30</v>
      </c>
      <c r="F32" s="3">
        <v>145</v>
      </c>
      <c r="G32" t="s">
        <v>902</v>
      </c>
      <c r="H32" s="3" t="s">
        <v>95</v>
      </c>
    </row>
    <row r="33" spans="1:8" ht="17" x14ac:dyDescent="0.2">
      <c r="A33" s="6"/>
      <c r="B33" s="6" t="s">
        <v>727</v>
      </c>
      <c r="C33" s="6" t="s">
        <v>635</v>
      </c>
      <c r="D33" s="6" t="s">
        <v>749</v>
      </c>
      <c r="E33" s="3">
        <v>31</v>
      </c>
      <c r="F33" s="3">
        <v>146</v>
      </c>
      <c r="G33" t="s">
        <v>635</v>
      </c>
      <c r="H33" s="3" t="s">
        <v>25</v>
      </c>
    </row>
    <row r="34" spans="1:8" ht="68" x14ac:dyDescent="0.2">
      <c r="A34" s="6" t="s">
        <v>810</v>
      </c>
      <c r="B34" s="6" t="s">
        <v>815</v>
      </c>
      <c r="C34" s="6" t="s">
        <v>593</v>
      </c>
      <c r="D34" s="6" t="s">
        <v>868</v>
      </c>
      <c r="E34" s="3">
        <v>32</v>
      </c>
      <c r="F34" s="3">
        <v>153</v>
      </c>
      <c r="G34" t="s">
        <v>593</v>
      </c>
      <c r="H34" s="3" t="s">
        <v>56</v>
      </c>
    </row>
    <row r="35" spans="1:8" ht="68" x14ac:dyDescent="0.2">
      <c r="A35" s="6" t="s">
        <v>780</v>
      </c>
      <c r="B35" s="6" t="s">
        <v>815</v>
      </c>
      <c r="C35" s="6" t="s">
        <v>638</v>
      </c>
      <c r="D35" s="6" t="s">
        <v>838</v>
      </c>
      <c r="E35" s="3">
        <v>33</v>
      </c>
      <c r="F35" s="3">
        <v>106</v>
      </c>
      <c r="G35" t="s">
        <v>903</v>
      </c>
      <c r="H35" s="3" t="s">
        <v>56</v>
      </c>
    </row>
    <row r="36" spans="1:8" ht="17" x14ac:dyDescent="0.2">
      <c r="A36" s="6"/>
      <c r="B36" s="6" t="s">
        <v>727</v>
      </c>
      <c r="C36" s="6" t="s">
        <v>640</v>
      </c>
      <c r="D36" s="6" t="s">
        <v>763</v>
      </c>
      <c r="E36" s="3">
        <v>34</v>
      </c>
      <c r="F36" s="3">
        <v>168</v>
      </c>
      <c r="G36" t="s">
        <v>904</v>
      </c>
      <c r="H36" s="3" t="s">
        <v>25</v>
      </c>
    </row>
    <row r="37" spans="1:8" ht="85" x14ac:dyDescent="0.2">
      <c r="A37" s="6" t="s">
        <v>807</v>
      </c>
      <c r="B37" s="6" t="s">
        <v>828</v>
      </c>
      <c r="C37" s="6" t="s">
        <v>641</v>
      </c>
      <c r="D37" s="6" t="s">
        <v>865</v>
      </c>
      <c r="E37" s="3">
        <v>35</v>
      </c>
      <c r="F37" s="3">
        <v>150</v>
      </c>
      <c r="G37" t="s">
        <v>905</v>
      </c>
      <c r="H37" s="3" t="s">
        <v>95</v>
      </c>
    </row>
    <row r="38" spans="1:8" ht="17" x14ac:dyDescent="0.2">
      <c r="A38" s="6"/>
      <c r="B38" s="6" t="s">
        <v>727</v>
      </c>
      <c r="C38" s="6" t="s">
        <v>643</v>
      </c>
      <c r="D38" s="6" t="s">
        <v>761</v>
      </c>
      <c r="E38" s="3">
        <v>36</v>
      </c>
      <c r="F38" s="3">
        <v>166</v>
      </c>
      <c r="G38" t="s">
        <v>643</v>
      </c>
      <c r="H38" s="3" t="s">
        <v>25</v>
      </c>
    </row>
    <row r="39" spans="1:8" ht="85" x14ac:dyDescent="0.2">
      <c r="A39" s="6" t="s">
        <v>795</v>
      </c>
      <c r="B39" s="6" t="s">
        <v>825</v>
      </c>
      <c r="C39" s="6" t="s">
        <v>645</v>
      </c>
      <c r="D39" s="6" t="s">
        <v>853</v>
      </c>
      <c r="E39" s="3">
        <v>37</v>
      </c>
      <c r="F39" s="3">
        <v>131</v>
      </c>
      <c r="G39" t="s">
        <v>906</v>
      </c>
      <c r="H39" s="3" t="s">
        <v>254</v>
      </c>
    </row>
    <row r="40" spans="1:8" ht="17" x14ac:dyDescent="0.2">
      <c r="A40" s="6"/>
      <c r="B40" s="6" t="s">
        <v>727</v>
      </c>
      <c r="C40" s="6" t="s">
        <v>646</v>
      </c>
      <c r="D40" s="6" t="s">
        <v>734</v>
      </c>
      <c r="E40" s="3">
        <v>38</v>
      </c>
      <c r="F40" s="3">
        <v>115</v>
      </c>
      <c r="G40" t="s">
        <v>907</v>
      </c>
      <c r="H40" s="3" t="s">
        <v>25</v>
      </c>
    </row>
    <row r="41" spans="1:8" ht="85" x14ac:dyDescent="0.2">
      <c r="A41" s="6" t="s">
        <v>805</v>
      </c>
      <c r="B41" s="6" t="s">
        <v>828</v>
      </c>
      <c r="C41" s="6" t="s">
        <v>648</v>
      </c>
      <c r="D41" s="6" t="s">
        <v>863</v>
      </c>
      <c r="E41" s="3">
        <v>39</v>
      </c>
      <c r="F41" s="3">
        <v>147</v>
      </c>
      <c r="G41" t="s">
        <v>648</v>
      </c>
      <c r="H41" s="3" t="s">
        <v>95</v>
      </c>
    </row>
    <row r="42" spans="1:8" ht="85" x14ac:dyDescent="0.2">
      <c r="A42" s="6" t="s">
        <v>797</v>
      </c>
      <c r="B42" s="6" t="s">
        <v>827</v>
      </c>
      <c r="C42" s="6" t="s">
        <v>649</v>
      </c>
      <c r="D42" s="6" t="s">
        <v>855</v>
      </c>
      <c r="E42" s="3">
        <v>40</v>
      </c>
      <c r="F42" s="3">
        <v>134</v>
      </c>
      <c r="G42" t="s">
        <v>908</v>
      </c>
      <c r="H42" s="3" t="s">
        <v>272</v>
      </c>
    </row>
    <row r="43" spans="1:8" ht="85" x14ac:dyDescent="0.2">
      <c r="A43" s="6" t="s">
        <v>784</v>
      </c>
      <c r="B43" s="6" t="s">
        <v>818</v>
      </c>
      <c r="C43" s="6" t="s">
        <v>651</v>
      </c>
      <c r="D43" s="6" t="s">
        <v>842</v>
      </c>
      <c r="E43" s="3">
        <v>41</v>
      </c>
      <c r="F43" s="3">
        <v>110</v>
      </c>
      <c r="G43" t="s">
        <v>651</v>
      </c>
      <c r="H43" s="3" t="s">
        <v>17</v>
      </c>
    </row>
    <row r="44" spans="1:8" ht="85" x14ac:dyDescent="0.2">
      <c r="A44" s="6" t="s">
        <v>801</v>
      </c>
      <c r="B44" s="6" t="s">
        <v>828</v>
      </c>
      <c r="C44" s="6" t="s">
        <v>652</v>
      </c>
      <c r="D44" s="6" t="s">
        <v>859</v>
      </c>
      <c r="E44" s="3">
        <v>42</v>
      </c>
      <c r="F44" s="3">
        <v>141</v>
      </c>
      <c r="G44" t="s">
        <v>909</v>
      </c>
      <c r="H44" s="3" t="s">
        <v>95</v>
      </c>
    </row>
    <row r="45" spans="1:8" ht="17" x14ac:dyDescent="0.2">
      <c r="A45" s="6"/>
      <c r="B45" s="6" t="s">
        <v>727</v>
      </c>
      <c r="C45" s="6" t="s">
        <v>654</v>
      </c>
      <c r="D45" s="6" t="s">
        <v>775</v>
      </c>
      <c r="E45" s="3">
        <v>43</v>
      </c>
      <c r="F45" s="3">
        <v>188</v>
      </c>
      <c r="G45" t="s">
        <v>910</v>
      </c>
      <c r="H45" s="3" t="s">
        <v>25</v>
      </c>
    </row>
    <row r="46" spans="1:8" ht="68" x14ac:dyDescent="0.2">
      <c r="A46" s="6" t="s">
        <v>792</v>
      </c>
      <c r="B46" s="6" t="s">
        <v>823</v>
      </c>
      <c r="C46" s="6" t="s">
        <v>656</v>
      </c>
      <c r="D46" s="6" t="s">
        <v>850</v>
      </c>
      <c r="E46" s="3">
        <v>44</v>
      </c>
      <c r="F46" s="3">
        <v>127</v>
      </c>
      <c r="G46" t="s">
        <v>656</v>
      </c>
      <c r="H46" s="3" t="s">
        <v>293</v>
      </c>
    </row>
    <row r="47" spans="1:8" ht="85" x14ac:dyDescent="0.2">
      <c r="A47" s="6" t="s">
        <v>879</v>
      </c>
      <c r="B47" s="6" t="s">
        <v>881</v>
      </c>
      <c r="C47" s="6" t="s">
        <v>657</v>
      </c>
      <c r="D47" s="6" t="s">
        <v>890</v>
      </c>
      <c r="E47" s="3">
        <v>45</v>
      </c>
      <c r="F47" s="3">
        <v>181</v>
      </c>
      <c r="G47" t="s">
        <v>657</v>
      </c>
      <c r="H47" s="3" t="s">
        <v>299</v>
      </c>
    </row>
    <row r="48" spans="1:8" ht="85" x14ac:dyDescent="0.2">
      <c r="A48" s="6" t="s">
        <v>877</v>
      </c>
      <c r="B48" s="6" t="s">
        <v>880</v>
      </c>
      <c r="C48" s="6" t="s">
        <v>659</v>
      </c>
      <c r="D48" s="6" t="s">
        <v>888</v>
      </c>
      <c r="E48" s="3">
        <v>46</v>
      </c>
      <c r="F48" s="3">
        <v>178</v>
      </c>
      <c r="G48" t="s">
        <v>911</v>
      </c>
      <c r="H48" s="3" t="s">
        <v>33</v>
      </c>
    </row>
    <row r="49" spans="1:8" ht="34" x14ac:dyDescent="0.2">
      <c r="A49" s="6"/>
      <c r="B49" s="6" t="s">
        <v>727</v>
      </c>
      <c r="C49" s="6" t="s">
        <v>661</v>
      </c>
      <c r="D49" s="6" t="s">
        <v>752</v>
      </c>
      <c r="E49" s="3">
        <v>47</v>
      </c>
      <c r="F49" s="3">
        <v>155</v>
      </c>
      <c r="G49" t="s">
        <v>912</v>
      </c>
      <c r="H49" s="3" t="s">
        <v>25</v>
      </c>
    </row>
    <row r="50" spans="1:8" ht="17" x14ac:dyDescent="0.2">
      <c r="A50" s="6"/>
      <c r="B50" s="6" t="s">
        <v>727</v>
      </c>
      <c r="C50" s="6" t="s">
        <v>663</v>
      </c>
      <c r="D50" s="6" t="s">
        <v>756</v>
      </c>
      <c r="E50" s="3">
        <v>48</v>
      </c>
      <c r="F50" s="3">
        <v>160</v>
      </c>
      <c r="G50" t="s">
        <v>913</v>
      </c>
      <c r="H50" s="3" t="s">
        <v>25</v>
      </c>
    </row>
    <row r="51" spans="1:8" ht="17" x14ac:dyDescent="0.2">
      <c r="A51" s="6"/>
      <c r="B51" s="6" t="s">
        <v>727</v>
      </c>
      <c r="C51" s="6" t="s">
        <v>665</v>
      </c>
      <c r="D51" s="6" t="s">
        <v>754</v>
      </c>
      <c r="E51" s="3">
        <v>49</v>
      </c>
      <c r="F51" s="3">
        <v>158</v>
      </c>
      <c r="G51" t="s">
        <v>914</v>
      </c>
      <c r="H51" s="3" t="s">
        <v>25</v>
      </c>
    </row>
    <row r="52" spans="1:8" ht="85" x14ac:dyDescent="0.2">
      <c r="A52" s="6" t="s">
        <v>800</v>
      </c>
      <c r="B52" s="6" t="s">
        <v>828</v>
      </c>
      <c r="C52" s="6" t="s">
        <v>667</v>
      </c>
      <c r="D52" s="6" t="s">
        <v>858</v>
      </c>
      <c r="E52" s="3">
        <v>50</v>
      </c>
      <c r="F52" s="3">
        <v>140</v>
      </c>
      <c r="G52" t="s">
        <v>915</v>
      </c>
      <c r="H52" s="3" t="s">
        <v>95</v>
      </c>
    </row>
    <row r="53" spans="1:8" ht="17" x14ac:dyDescent="0.2">
      <c r="A53" s="6"/>
      <c r="B53" s="6" t="s">
        <v>727</v>
      </c>
      <c r="C53" s="6" t="s">
        <v>669</v>
      </c>
      <c r="D53" s="6" t="s">
        <v>739</v>
      </c>
      <c r="E53" s="3">
        <v>51</v>
      </c>
      <c r="F53" s="3">
        <v>123</v>
      </c>
      <c r="G53" t="s">
        <v>916</v>
      </c>
      <c r="H53" s="3" t="s">
        <v>25</v>
      </c>
    </row>
    <row r="54" spans="1:8" ht="34" x14ac:dyDescent="0.2">
      <c r="A54" s="6"/>
      <c r="B54" s="6" t="s">
        <v>727</v>
      </c>
      <c r="C54" s="6" t="s">
        <v>671</v>
      </c>
      <c r="D54" s="6" t="s">
        <v>758</v>
      </c>
      <c r="E54" s="3">
        <v>52</v>
      </c>
      <c r="F54" s="3">
        <v>163</v>
      </c>
      <c r="G54" t="s">
        <v>671</v>
      </c>
      <c r="H54" s="3" t="s">
        <v>25</v>
      </c>
    </row>
    <row r="55" spans="1:8" ht="17" x14ac:dyDescent="0.2">
      <c r="A55" s="6"/>
      <c r="B55" s="6" t="s">
        <v>727</v>
      </c>
      <c r="C55" s="6" t="s">
        <v>673</v>
      </c>
      <c r="D55" s="6" t="s">
        <v>741</v>
      </c>
      <c r="E55" s="3">
        <v>53</v>
      </c>
      <c r="F55" s="3">
        <v>125</v>
      </c>
      <c r="G55" t="s">
        <v>917</v>
      </c>
      <c r="H55" s="3" t="s">
        <v>25</v>
      </c>
    </row>
    <row r="56" spans="1:8" ht="34" x14ac:dyDescent="0.2">
      <c r="A56" s="6"/>
      <c r="B56" s="6" t="s">
        <v>727</v>
      </c>
      <c r="C56" s="6" t="s">
        <v>675</v>
      </c>
      <c r="D56" s="6" t="s">
        <v>767</v>
      </c>
      <c r="E56" s="3">
        <v>54</v>
      </c>
      <c r="F56" s="3">
        <v>180</v>
      </c>
      <c r="G56" t="s">
        <v>675</v>
      </c>
      <c r="H56" s="3" t="s">
        <v>25</v>
      </c>
    </row>
    <row r="57" spans="1:8" ht="17" x14ac:dyDescent="0.2">
      <c r="A57" s="6"/>
      <c r="B57" s="6" t="s">
        <v>727</v>
      </c>
      <c r="C57" s="6" t="s">
        <v>677</v>
      </c>
      <c r="D57" s="6" t="s">
        <v>742</v>
      </c>
      <c r="E57" s="3">
        <v>55</v>
      </c>
      <c r="F57" s="3">
        <v>128</v>
      </c>
      <c r="G57" t="s">
        <v>918</v>
      </c>
      <c r="H57" s="3" t="s">
        <v>25</v>
      </c>
    </row>
    <row r="58" spans="1:8" ht="85" x14ac:dyDescent="0.2">
      <c r="A58" s="6" t="s">
        <v>803</v>
      </c>
      <c r="B58" s="6" t="s">
        <v>828</v>
      </c>
      <c r="C58" s="6" t="s">
        <v>679</v>
      </c>
      <c r="D58" s="6" t="s">
        <v>861</v>
      </c>
      <c r="E58" s="3">
        <v>56</v>
      </c>
      <c r="F58" s="3">
        <v>144</v>
      </c>
      <c r="G58" t="s">
        <v>919</v>
      </c>
      <c r="H58" s="3" t="s">
        <v>95</v>
      </c>
    </row>
    <row r="59" spans="1:8" ht="51" x14ac:dyDescent="0.2">
      <c r="A59" s="6" t="s">
        <v>777</v>
      </c>
      <c r="B59" s="6" t="s">
        <v>727</v>
      </c>
      <c r="C59" s="6" t="s">
        <v>680</v>
      </c>
      <c r="D59" s="6" t="s">
        <v>736</v>
      </c>
      <c r="E59" s="3">
        <v>57</v>
      </c>
      <c r="F59" s="3">
        <v>117</v>
      </c>
      <c r="G59" t="s">
        <v>680</v>
      </c>
      <c r="H59" s="3" t="s">
        <v>25</v>
      </c>
    </row>
    <row r="60" spans="1:8" ht="17" x14ac:dyDescent="0.2">
      <c r="A60" s="6"/>
      <c r="B60" s="6" t="s">
        <v>727</v>
      </c>
      <c r="C60" s="6" t="s">
        <v>681</v>
      </c>
      <c r="D60" s="6" t="s">
        <v>747</v>
      </c>
      <c r="E60" s="3">
        <v>58</v>
      </c>
      <c r="F60" s="3">
        <v>137</v>
      </c>
      <c r="G60" t="s">
        <v>920</v>
      </c>
      <c r="H60" s="3" t="s">
        <v>25</v>
      </c>
    </row>
    <row r="61" spans="1:8" ht="17" x14ac:dyDescent="0.2">
      <c r="A61" s="6"/>
      <c r="B61" s="6" t="s">
        <v>727</v>
      </c>
      <c r="C61" s="6" t="s">
        <v>682</v>
      </c>
      <c r="D61" s="6" t="s">
        <v>764</v>
      </c>
      <c r="E61" s="3">
        <v>59</v>
      </c>
      <c r="F61" s="3">
        <v>170</v>
      </c>
      <c r="G61" t="s">
        <v>682</v>
      </c>
      <c r="H61" s="3" t="s">
        <v>25</v>
      </c>
    </row>
    <row r="62" spans="1:8" ht="68" x14ac:dyDescent="0.2">
      <c r="A62" s="6" t="s">
        <v>791</v>
      </c>
      <c r="B62" s="6" t="s">
        <v>822</v>
      </c>
      <c r="C62" s="6" t="s">
        <v>684</v>
      </c>
      <c r="D62" s="6" t="s">
        <v>849</v>
      </c>
      <c r="E62" s="3">
        <v>60</v>
      </c>
      <c r="F62" s="3">
        <v>126</v>
      </c>
      <c r="G62" t="s">
        <v>684</v>
      </c>
      <c r="H62" s="3" t="s">
        <v>383</v>
      </c>
    </row>
    <row r="63" spans="1:8" ht="17" x14ac:dyDescent="0.2">
      <c r="A63" s="6"/>
      <c r="B63" s="6" t="s">
        <v>727</v>
      </c>
      <c r="C63" s="6" t="s">
        <v>686</v>
      </c>
      <c r="D63" s="6" t="s">
        <v>730</v>
      </c>
      <c r="E63" s="3">
        <v>61</v>
      </c>
      <c r="F63" s="3">
        <v>102</v>
      </c>
      <c r="G63" t="s">
        <v>686</v>
      </c>
      <c r="H63" s="3" t="s">
        <v>25</v>
      </c>
    </row>
    <row r="64" spans="1:8" ht="17" x14ac:dyDescent="0.2">
      <c r="A64" s="6"/>
      <c r="B64" s="6" t="s">
        <v>727</v>
      </c>
      <c r="C64" s="6" t="s">
        <v>688</v>
      </c>
      <c r="D64" s="6" t="s">
        <v>753</v>
      </c>
      <c r="E64" s="3">
        <v>62</v>
      </c>
      <c r="F64" s="3">
        <v>157</v>
      </c>
      <c r="G64" t="s">
        <v>921</v>
      </c>
      <c r="H64" s="3" t="s">
        <v>25</v>
      </c>
    </row>
    <row r="65" spans="1:8" ht="34" x14ac:dyDescent="0.2">
      <c r="A65" s="6"/>
      <c r="B65" s="6" t="s">
        <v>727</v>
      </c>
      <c r="C65" s="6" t="s">
        <v>690</v>
      </c>
      <c r="D65" s="6" t="s">
        <v>748</v>
      </c>
      <c r="E65" s="3">
        <v>63</v>
      </c>
      <c r="F65" s="3">
        <v>143</v>
      </c>
      <c r="G65" t="s">
        <v>690</v>
      </c>
      <c r="H65" s="3" t="s">
        <v>25</v>
      </c>
    </row>
    <row r="66" spans="1:8" ht="85" x14ac:dyDescent="0.2">
      <c r="A66" s="6" t="s">
        <v>876</v>
      </c>
      <c r="B66" s="6" t="s">
        <v>880</v>
      </c>
      <c r="C66" s="6" t="s">
        <v>692</v>
      </c>
      <c r="D66" s="6" t="s">
        <v>887</v>
      </c>
      <c r="E66" s="3">
        <v>64</v>
      </c>
      <c r="F66" s="3">
        <v>177</v>
      </c>
      <c r="G66" t="s">
        <v>922</v>
      </c>
      <c r="H66" s="3" t="s">
        <v>33</v>
      </c>
    </row>
    <row r="67" spans="1:8" ht="85" x14ac:dyDescent="0.2">
      <c r="A67" s="6" t="s">
        <v>875</v>
      </c>
      <c r="B67" s="6" t="s">
        <v>880</v>
      </c>
      <c r="C67" s="6" t="s">
        <v>694</v>
      </c>
      <c r="D67" s="6" t="s">
        <v>886</v>
      </c>
      <c r="E67" s="3">
        <v>65</v>
      </c>
      <c r="F67" s="3">
        <v>176</v>
      </c>
      <c r="G67" t="s">
        <v>923</v>
      </c>
      <c r="H67" s="3" t="s">
        <v>33</v>
      </c>
    </row>
    <row r="68" spans="1:8" ht="85" x14ac:dyDescent="0.2">
      <c r="A68" s="6" t="s">
        <v>794</v>
      </c>
      <c r="B68" s="6" t="s">
        <v>824</v>
      </c>
      <c r="C68" s="6" t="s">
        <v>696</v>
      </c>
      <c r="D68" s="6" t="s">
        <v>852</v>
      </c>
      <c r="E68" s="3">
        <v>66</v>
      </c>
      <c r="F68" s="3">
        <v>130</v>
      </c>
      <c r="G68" t="s">
        <v>696</v>
      </c>
      <c r="H68" s="3" t="s">
        <v>420</v>
      </c>
    </row>
    <row r="69" spans="1:8" ht="51" x14ac:dyDescent="0.2">
      <c r="A69" s="6" t="s">
        <v>782</v>
      </c>
      <c r="B69" s="6" t="s">
        <v>816</v>
      </c>
      <c r="C69" s="6" t="s">
        <v>698</v>
      </c>
      <c r="D69" s="6" t="s">
        <v>840</v>
      </c>
      <c r="E69" s="3">
        <v>67</v>
      </c>
      <c r="F69" s="3">
        <v>108</v>
      </c>
      <c r="G69" t="s">
        <v>924</v>
      </c>
      <c r="H69" s="3" t="s">
        <v>428</v>
      </c>
    </row>
    <row r="70" spans="1:8" ht="17" x14ac:dyDescent="0.2">
      <c r="A70" s="6"/>
      <c r="B70" s="6" t="s">
        <v>727</v>
      </c>
      <c r="C70" s="6" t="s">
        <v>700</v>
      </c>
      <c r="D70" s="6" t="s">
        <v>759</v>
      </c>
      <c r="E70" s="3">
        <v>68</v>
      </c>
      <c r="F70" s="3">
        <v>164</v>
      </c>
      <c r="G70" t="s">
        <v>925</v>
      </c>
      <c r="H70" s="3" t="s">
        <v>25</v>
      </c>
    </row>
    <row r="71" spans="1:8" ht="17" x14ac:dyDescent="0.2">
      <c r="A71" s="6"/>
      <c r="B71" s="6" t="s">
        <v>727</v>
      </c>
      <c r="C71" s="6" t="s">
        <v>702</v>
      </c>
      <c r="D71" s="6" t="s">
        <v>770</v>
      </c>
      <c r="E71" s="3">
        <v>69</v>
      </c>
      <c r="F71" s="3">
        <v>183</v>
      </c>
      <c r="G71" t="s">
        <v>926</v>
      </c>
      <c r="H71" s="3" t="s">
        <v>25</v>
      </c>
    </row>
    <row r="72" spans="1:8" ht="17" x14ac:dyDescent="0.2">
      <c r="A72" s="6"/>
      <c r="B72" s="6" t="s">
        <v>727</v>
      </c>
      <c r="C72" s="6" t="s">
        <v>665</v>
      </c>
      <c r="D72" s="6" t="s">
        <v>755</v>
      </c>
      <c r="E72" s="3">
        <v>70</v>
      </c>
      <c r="F72" s="3">
        <v>159</v>
      </c>
      <c r="G72" t="s">
        <v>914</v>
      </c>
      <c r="H72" s="3" t="s">
        <v>25</v>
      </c>
    </row>
    <row r="73" spans="1:8" ht="17" x14ac:dyDescent="0.2">
      <c r="A73" s="6"/>
      <c r="B73" s="6" t="s">
        <v>727</v>
      </c>
      <c r="C73" s="6" t="s">
        <v>705</v>
      </c>
      <c r="D73" s="6" t="s">
        <v>732</v>
      </c>
      <c r="E73" s="3">
        <v>71</v>
      </c>
      <c r="F73" s="3">
        <v>105</v>
      </c>
      <c r="G73" t="s">
        <v>927</v>
      </c>
      <c r="H73" s="3" t="s">
        <v>25</v>
      </c>
    </row>
    <row r="74" spans="1:8" ht="17" x14ac:dyDescent="0.2">
      <c r="A74" s="6"/>
      <c r="B74" s="6" t="s">
        <v>727</v>
      </c>
      <c r="C74" s="6" t="s">
        <v>707</v>
      </c>
      <c r="D74" s="6" t="s">
        <v>743</v>
      </c>
      <c r="E74" s="3">
        <v>72</v>
      </c>
      <c r="F74" s="3">
        <v>132</v>
      </c>
      <c r="G74" t="s">
        <v>928</v>
      </c>
      <c r="H74" s="3" t="s">
        <v>25</v>
      </c>
    </row>
    <row r="75" spans="1:8" ht="17" x14ac:dyDescent="0.2">
      <c r="A75" s="6"/>
      <c r="B75" s="6" t="s">
        <v>727</v>
      </c>
      <c r="C75" s="6" t="s">
        <v>708</v>
      </c>
      <c r="D75" s="6" t="s">
        <v>751</v>
      </c>
      <c r="E75" s="3">
        <v>73</v>
      </c>
      <c r="F75" s="3">
        <v>154</v>
      </c>
      <c r="G75" t="s">
        <v>929</v>
      </c>
      <c r="H75" s="3" t="s">
        <v>25</v>
      </c>
    </row>
    <row r="76" spans="1:8" ht="17" x14ac:dyDescent="0.2">
      <c r="A76" s="6"/>
      <c r="B76" s="6" t="s">
        <v>727</v>
      </c>
      <c r="C76" s="6" t="s">
        <v>710</v>
      </c>
      <c r="D76" s="6" t="s">
        <v>757</v>
      </c>
      <c r="E76" s="3">
        <v>74</v>
      </c>
      <c r="F76" s="3">
        <v>162</v>
      </c>
      <c r="G76" t="s">
        <v>710</v>
      </c>
      <c r="H76" s="3" t="s">
        <v>25</v>
      </c>
    </row>
    <row r="77" spans="1:8" ht="17" x14ac:dyDescent="0.2">
      <c r="A77" s="6"/>
      <c r="B77" s="6" t="s">
        <v>727</v>
      </c>
      <c r="C77" s="6" t="s">
        <v>711</v>
      </c>
      <c r="D77" s="6" t="s">
        <v>740</v>
      </c>
      <c r="E77" s="3">
        <v>75</v>
      </c>
      <c r="F77" s="3">
        <v>124</v>
      </c>
      <c r="G77" t="s">
        <v>711</v>
      </c>
      <c r="H77" s="3" t="s">
        <v>25</v>
      </c>
    </row>
    <row r="78" spans="1:8" ht="68" x14ac:dyDescent="0.2">
      <c r="A78" s="6" t="s">
        <v>785</v>
      </c>
      <c r="B78" s="6" t="s">
        <v>819</v>
      </c>
      <c r="C78" s="6" t="s">
        <v>712</v>
      </c>
      <c r="D78" s="6" t="s">
        <v>843</v>
      </c>
      <c r="E78" s="3">
        <v>76</v>
      </c>
      <c r="F78" s="3">
        <v>111</v>
      </c>
      <c r="G78" t="s">
        <v>712</v>
      </c>
      <c r="H78" s="3" t="s">
        <v>481</v>
      </c>
    </row>
    <row r="79" spans="1:8" ht="17" x14ac:dyDescent="0.2">
      <c r="A79" s="6"/>
      <c r="B79" s="6" t="s">
        <v>727</v>
      </c>
      <c r="C79" s="6" t="s">
        <v>714</v>
      </c>
      <c r="D79" s="6" t="s">
        <v>773</v>
      </c>
      <c r="E79" s="3">
        <v>77</v>
      </c>
      <c r="F79" s="3">
        <v>186</v>
      </c>
      <c r="G79" t="s">
        <v>930</v>
      </c>
      <c r="H79" s="3" t="s">
        <v>25</v>
      </c>
    </row>
    <row r="80" spans="1:8" ht="17" x14ac:dyDescent="0.2">
      <c r="A80" s="6"/>
      <c r="B80" s="6" t="s">
        <v>727</v>
      </c>
      <c r="C80" s="6" t="s">
        <v>715</v>
      </c>
      <c r="D80" s="6" t="s">
        <v>735</v>
      </c>
      <c r="E80" s="3">
        <v>78</v>
      </c>
      <c r="F80" s="3">
        <v>116</v>
      </c>
      <c r="G80" t="s">
        <v>931</v>
      </c>
      <c r="H80" s="3" t="s">
        <v>25</v>
      </c>
    </row>
    <row r="81" spans="1:8" ht="17" x14ac:dyDescent="0.2">
      <c r="A81" s="6"/>
      <c r="B81" s="6" t="s">
        <v>727</v>
      </c>
      <c r="C81" s="6" t="s">
        <v>717</v>
      </c>
      <c r="D81" s="6" t="s">
        <v>729</v>
      </c>
      <c r="E81" s="3">
        <v>79</v>
      </c>
      <c r="F81" s="3">
        <v>100</v>
      </c>
      <c r="G81" t="s">
        <v>717</v>
      </c>
      <c r="H81" s="3" t="s">
        <v>25</v>
      </c>
    </row>
    <row r="82" spans="1:8" ht="17" x14ac:dyDescent="0.2">
      <c r="A82" s="6"/>
      <c r="B82" s="6" t="s">
        <v>727</v>
      </c>
      <c r="C82" s="6" t="s">
        <v>719</v>
      </c>
      <c r="D82" s="6" t="s">
        <v>771</v>
      </c>
      <c r="E82" s="3">
        <v>80</v>
      </c>
      <c r="F82" s="3">
        <v>184</v>
      </c>
      <c r="G82" t="s">
        <v>719</v>
      </c>
      <c r="H82" s="3" t="s">
        <v>25</v>
      </c>
    </row>
    <row r="83" spans="1:8" ht="17" x14ac:dyDescent="0.2">
      <c r="A83" s="6"/>
      <c r="B83" s="6" t="s">
        <v>727</v>
      </c>
      <c r="C83" s="6" t="s">
        <v>721</v>
      </c>
      <c r="D83" s="6" t="s">
        <v>772</v>
      </c>
      <c r="E83" s="3">
        <v>81</v>
      </c>
      <c r="F83" s="3">
        <v>185</v>
      </c>
      <c r="G83" t="s">
        <v>721</v>
      </c>
      <c r="H83" s="3" t="s">
        <v>25</v>
      </c>
    </row>
    <row r="84" spans="1:8" ht="17" x14ac:dyDescent="0.2">
      <c r="A84" s="6"/>
      <c r="B84" s="6" t="s">
        <v>727</v>
      </c>
      <c r="C84" s="6" t="s">
        <v>723</v>
      </c>
      <c r="D84" s="6" t="s">
        <v>750</v>
      </c>
      <c r="E84" s="3" t="s">
        <v>518</v>
      </c>
      <c r="F84" s="3">
        <v>148</v>
      </c>
      <c r="G84" t="s">
        <v>932</v>
      </c>
      <c r="H84" s="3" t="s">
        <v>25</v>
      </c>
    </row>
    <row r="85" spans="1:8" ht="85" x14ac:dyDescent="0.2">
      <c r="A85" s="6" t="s">
        <v>778</v>
      </c>
      <c r="B85" s="6" t="s">
        <v>813</v>
      </c>
      <c r="C85" s="6" t="s">
        <v>830</v>
      </c>
      <c r="D85" s="6" t="s">
        <v>836</v>
      </c>
      <c r="E85" s="3"/>
      <c r="F85" s="3"/>
      <c r="H85" s="3"/>
    </row>
    <row r="86" spans="1:8" ht="51" x14ac:dyDescent="0.2">
      <c r="A86" s="6" t="s">
        <v>779</v>
      </c>
      <c r="B86" s="6" t="s">
        <v>814</v>
      </c>
      <c r="C86" s="6" t="s">
        <v>831</v>
      </c>
      <c r="D86" s="6" t="s">
        <v>837</v>
      </c>
      <c r="E86" s="3"/>
      <c r="F86" s="3"/>
      <c r="H86" s="3"/>
    </row>
    <row r="87" spans="1:8" ht="51" x14ac:dyDescent="0.2">
      <c r="A87" s="6" t="s">
        <v>786</v>
      </c>
      <c r="B87" s="6" t="s">
        <v>820</v>
      </c>
      <c r="C87" s="6" t="s">
        <v>832</v>
      </c>
      <c r="D87" s="6" t="s">
        <v>844</v>
      </c>
      <c r="E87" s="3"/>
      <c r="F87" s="3"/>
      <c r="H87" s="3"/>
    </row>
    <row r="88" spans="1:8" ht="51" x14ac:dyDescent="0.2">
      <c r="A88" s="6" t="s">
        <v>790</v>
      </c>
      <c r="B88" s="6" t="s">
        <v>820</v>
      </c>
      <c r="C88" s="6" t="s">
        <v>833</v>
      </c>
      <c r="D88" s="6" t="s">
        <v>848</v>
      </c>
      <c r="E88" s="3"/>
      <c r="F88" s="3"/>
      <c r="H88" s="3"/>
    </row>
    <row r="89" spans="1:8" ht="17" x14ac:dyDescent="0.2">
      <c r="A89" s="6"/>
      <c r="B89" s="6" t="s">
        <v>727</v>
      </c>
      <c r="C89" s="6" t="s">
        <v>744</v>
      </c>
      <c r="D89" s="6" t="s">
        <v>746</v>
      </c>
      <c r="E89" s="3"/>
      <c r="F89" s="3"/>
      <c r="H89" s="3"/>
    </row>
    <row r="90" spans="1:8" ht="85" x14ac:dyDescent="0.2">
      <c r="A90" s="6" t="s">
        <v>808</v>
      </c>
      <c r="B90" s="6" t="s">
        <v>828</v>
      </c>
      <c r="C90" s="6" t="s">
        <v>835</v>
      </c>
      <c r="D90" s="6" t="s">
        <v>866</v>
      </c>
      <c r="E90" s="3"/>
      <c r="F90" s="3"/>
      <c r="H90" s="3"/>
    </row>
    <row r="91" spans="1:8" ht="17" x14ac:dyDescent="0.2">
      <c r="A91" s="6"/>
      <c r="B91" s="6" t="s">
        <v>727</v>
      </c>
      <c r="C91" s="6" t="s">
        <v>768</v>
      </c>
      <c r="D91" s="6" t="s">
        <v>769</v>
      </c>
      <c r="E91" s="3"/>
      <c r="F91" s="3"/>
      <c r="H91" s="3"/>
    </row>
  </sheetData>
  <sortState xmlns:xlrd2="http://schemas.microsoft.com/office/spreadsheetml/2017/richdata2" ref="A2:H1048576">
    <sortCondition ref="E3:E104857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EC33-000B-2443-A562-BA9D7CCB6833}">
  <dimension ref="A1:L68"/>
  <sheetViews>
    <sheetView workbookViewId="0">
      <selection activeCell="L5" sqref="L5"/>
    </sheetView>
  </sheetViews>
  <sheetFormatPr baseColWidth="10" defaultRowHeight="15" x14ac:dyDescent="0.2"/>
  <cols>
    <col min="1" max="1" width="4.33203125" bestFit="1" customWidth="1"/>
    <col min="2" max="2" width="7.1640625" bestFit="1" customWidth="1"/>
    <col min="3" max="3" width="11.5" hidden="1" customWidth="1"/>
    <col min="4" max="4" width="12.5" hidden="1" customWidth="1"/>
    <col min="5" max="5" width="12.83203125" bestFit="1" customWidth="1"/>
    <col min="6" max="6" width="12.5" bestFit="1" customWidth="1"/>
    <col min="7" max="7" width="6.1640625" bestFit="1" customWidth="1"/>
    <col min="8" max="8" width="4.83203125" bestFit="1" customWidth="1"/>
    <col min="9" max="9" width="6.33203125" bestFit="1" customWidth="1"/>
    <col min="10" max="10" width="26.83203125" bestFit="1" customWidth="1"/>
    <col min="11" max="11" width="8.1640625" bestFit="1" customWidth="1"/>
    <col min="12" max="12" width="22.1640625" bestFit="1" customWidth="1"/>
  </cols>
  <sheetData>
    <row r="1" spans="1:12" s="1" customFormat="1" ht="15" customHeight="1" x14ac:dyDescent="0.2">
      <c r="A1" s="4" t="s">
        <v>0</v>
      </c>
      <c r="B1" s="4" t="s">
        <v>1</v>
      </c>
      <c r="C1" s="4" t="s">
        <v>2</v>
      </c>
      <c r="D1" s="4"/>
      <c r="E1" s="4" t="s">
        <v>725</v>
      </c>
      <c r="F1" s="4" t="s">
        <v>726</v>
      </c>
      <c r="G1" s="4" t="s">
        <v>3</v>
      </c>
      <c r="H1" s="4" t="s">
        <v>4</v>
      </c>
      <c r="I1" s="4" t="s">
        <v>5</v>
      </c>
      <c r="J1" s="4" t="s">
        <v>6</v>
      </c>
      <c r="K1" s="14" t="s">
        <v>12</v>
      </c>
      <c r="L1" s="4" t="s">
        <v>933</v>
      </c>
    </row>
    <row r="2" spans="1:12" ht="15" customHeight="1" x14ac:dyDescent="0.2">
      <c r="A2" s="11"/>
      <c r="B2" s="11"/>
      <c r="C2" s="11"/>
      <c r="D2" s="11"/>
      <c r="E2" s="3"/>
      <c r="F2" s="3"/>
      <c r="G2" s="11"/>
      <c r="H2" s="11"/>
      <c r="I2" s="11"/>
      <c r="J2" s="11"/>
      <c r="K2" s="13"/>
      <c r="L2" s="11"/>
    </row>
    <row r="3" spans="1:12" ht="15" customHeight="1" x14ac:dyDescent="0.2">
      <c r="A3" s="4">
        <v>1</v>
      </c>
      <c r="B3" s="4">
        <v>118</v>
      </c>
      <c r="C3" s="4" t="s">
        <v>577</v>
      </c>
      <c r="D3" s="4" t="s">
        <v>578</v>
      </c>
      <c r="E3" s="4" t="str">
        <f t="shared" ref="E3:E34" si="0">UPPER(C3)</f>
        <v>CHAMPION</v>
      </c>
      <c r="F3" s="4" t="str">
        <f t="shared" ref="F3:F34" si="1">PROPER(D3)</f>
        <v xml:space="preserve"> Johan</v>
      </c>
      <c r="G3" s="4">
        <v>1988</v>
      </c>
      <c r="H3" s="4" t="s">
        <v>15</v>
      </c>
      <c r="I3" s="4" t="s">
        <v>16</v>
      </c>
      <c r="J3" s="4" t="s">
        <v>17</v>
      </c>
      <c r="K3" s="14" t="s">
        <v>23</v>
      </c>
      <c r="L3" s="10" t="str">
        <f>VLOOKUP(B3,'Scratch Ind'!B:O,14,FALSE)</f>
        <v>A63974C0130024MS3FRA</v>
      </c>
    </row>
    <row r="4" spans="1:12" ht="15" customHeight="1" x14ac:dyDescent="0.2">
      <c r="A4" s="4">
        <v>2</v>
      </c>
      <c r="B4" s="4">
        <v>187</v>
      </c>
      <c r="C4" s="4" t="s">
        <v>579</v>
      </c>
      <c r="D4" s="4" t="s">
        <v>580</v>
      </c>
      <c r="E4" s="4" t="str">
        <f t="shared" si="0"/>
        <v>LOUICHE</v>
      </c>
      <c r="F4" s="4" t="str">
        <f t="shared" si="1"/>
        <v xml:space="preserve"> Vincent</v>
      </c>
      <c r="G4" s="4">
        <v>1992</v>
      </c>
      <c r="H4" s="4" t="s">
        <v>15</v>
      </c>
      <c r="I4" s="4" t="s">
        <v>16</v>
      </c>
      <c r="J4" s="4" t="s">
        <v>25</v>
      </c>
      <c r="K4" s="14" t="s">
        <v>31</v>
      </c>
      <c r="L4" s="10"/>
    </row>
    <row r="5" spans="1:12" ht="15" customHeight="1" x14ac:dyDescent="0.2">
      <c r="A5" s="4">
        <v>3</v>
      </c>
      <c r="B5" s="4">
        <v>174</v>
      </c>
      <c r="C5" s="4" t="s">
        <v>581</v>
      </c>
      <c r="D5" s="4" t="s">
        <v>582</v>
      </c>
      <c r="E5" s="4" t="str">
        <f t="shared" si="0"/>
        <v>STUMPF</v>
      </c>
      <c r="F5" s="4" t="str">
        <f t="shared" si="1"/>
        <v xml:space="preserve"> Florian</v>
      </c>
      <c r="G5" s="4">
        <v>1998</v>
      </c>
      <c r="H5" s="4" t="s">
        <v>15</v>
      </c>
      <c r="I5" s="4" t="s">
        <v>16</v>
      </c>
      <c r="J5" s="4" t="s">
        <v>33</v>
      </c>
      <c r="K5" s="14" t="s">
        <v>39</v>
      </c>
      <c r="L5" s="10" t="str">
        <f>VLOOKUP(B5,'Scratch Ind'!B:O,14,FALSE)</f>
        <v>C04031C0131755MS1FRA</v>
      </c>
    </row>
    <row r="6" spans="1:12" ht="15" customHeight="1" x14ac:dyDescent="0.2">
      <c r="A6" s="11">
        <v>4</v>
      </c>
      <c r="B6" s="11">
        <v>169</v>
      </c>
      <c r="C6" s="11" t="s">
        <v>583</v>
      </c>
      <c r="D6" s="11" t="s">
        <v>584</v>
      </c>
      <c r="E6" s="3" t="str">
        <f t="shared" si="0"/>
        <v>MARCHETTI</v>
      </c>
      <c r="F6" s="3" t="str">
        <f t="shared" si="1"/>
        <v xml:space="preserve"> Aurelien</v>
      </c>
      <c r="G6" s="11">
        <v>2000</v>
      </c>
      <c r="H6" s="11" t="s">
        <v>15</v>
      </c>
      <c r="I6" s="11" t="s">
        <v>16</v>
      </c>
      <c r="J6" s="11" t="s">
        <v>41</v>
      </c>
      <c r="K6" s="13" t="s">
        <v>47</v>
      </c>
      <c r="L6" s="15" t="str">
        <f>VLOOKUP(B6,'Scratch Ind'!B:O,14,FALSE)</f>
        <v>B39616C0130061MS1FRA</v>
      </c>
    </row>
    <row r="7" spans="1:12" ht="15" customHeight="1" x14ac:dyDescent="0.2">
      <c r="A7" s="11">
        <v>5</v>
      </c>
      <c r="B7" s="11">
        <v>172</v>
      </c>
      <c r="C7" s="11" t="s">
        <v>585</v>
      </c>
      <c r="D7" s="11" t="s">
        <v>586</v>
      </c>
      <c r="E7" s="3" t="str">
        <f t="shared" si="0"/>
        <v>VERMANDE</v>
      </c>
      <c r="F7" s="3" t="str">
        <f t="shared" si="1"/>
        <v xml:space="preserve"> Romain</v>
      </c>
      <c r="G7" s="11">
        <v>1996</v>
      </c>
      <c r="H7" s="11" t="s">
        <v>15</v>
      </c>
      <c r="I7" s="11" t="s">
        <v>16</v>
      </c>
      <c r="J7" s="11" t="s">
        <v>25</v>
      </c>
      <c r="K7" s="13" t="s">
        <v>54</v>
      </c>
      <c r="L7" s="15"/>
    </row>
    <row r="8" spans="1:12" ht="15" customHeight="1" x14ac:dyDescent="0.2">
      <c r="A8" s="11">
        <v>6</v>
      </c>
      <c r="B8" s="11">
        <v>107</v>
      </c>
      <c r="C8" s="11" t="s">
        <v>587</v>
      </c>
      <c r="D8" s="11" t="s">
        <v>588</v>
      </c>
      <c r="E8" s="3" t="str">
        <f t="shared" si="0"/>
        <v>DAILLY</v>
      </c>
      <c r="F8" s="3" t="str">
        <f t="shared" si="1"/>
        <v xml:space="preserve"> Alexandre</v>
      </c>
      <c r="G8" s="11">
        <v>1988</v>
      </c>
      <c r="H8" s="11" t="s">
        <v>15</v>
      </c>
      <c r="I8" s="11" t="s">
        <v>16</v>
      </c>
      <c r="J8" s="11" t="s">
        <v>56</v>
      </c>
      <c r="K8" s="13" t="s">
        <v>62</v>
      </c>
      <c r="L8" s="15" t="str">
        <f>VLOOKUP(B8,'Scratch Ind'!B:O,14,FALSE)</f>
        <v>B65065C0130026MS3FRA</v>
      </c>
    </row>
    <row r="9" spans="1:12" ht="15" customHeight="1" x14ac:dyDescent="0.2">
      <c r="A9" s="11">
        <v>7</v>
      </c>
      <c r="B9" s="11">
        <v>156</v>
      </c>
      <c r="C9" s="11" t="s">
        <v>589</v>
      </c>
      <c r="D9" s="11" t="s">
        <v>590</v>
      </c>
      <c r="E9" s="3" t="str">
        <f t="shared" si="0"/>
        <v>DOIDY</v>
      </c>
      <c r="F9" s="3" t="str">
        <f t="shared" si="1"/>
        <v xml:space="preserve"> Antoine</v>
      </c>
      <c r="G9" s="11">
        <v>1994</v>
      </c>
      <c r="H9" s="11" t="s">
        <v>15</v>
      </c>
      <c r="I9" s="11" t="s">
        <v>16</v>
      </c>
      <c r="J9" s="11" t="s">
        <v>17</v>
      </c>
      <c r="K9" s="13" t="s">
        <v>68</v>
      </c>
      <c r="L9" s="15" t="str">
        <f>VLOOKUP(B9,'Scratch Ind'!B:O,14,FALSE)</f>
        <v>A78769C0130024MS2FRA</v>
      </c>
    </row>
    <row r="10" spans="1:12" ht="15" customHeight="1" x14ac:dyDescent="0.2">
      <c r="A10" s="11">
        <v>8</v>
      </c>
      <c r="B10" s="11">
        <v>119</v>
      </c>
      <c r="C10" s="11" t="s">
        <v>591</v>
      </c>
      <c r="D10" s="11" t="s">
        <v>592</v>
      </c>
      <c r="E10" s="3" t="str">
        <f t="shared" si="0"/>
        <v>SURMONT</v>
      </c>
      <c r="F10" s="3" t="str">
        <f t="shared" si="1"/>
        <v xml:space="preserve"> Guillaume</v>
      </c>
      <c r="G10" s="11">
        <v>1993</v>
      </c>
      <c r="H10" s="11" t="s">
        <v>15</v>
      </c>
      <c r="I10" s="11" t="s">
        <v>16</v>
      </c>
      <c r="J10" s="11" t="s">
        <v>70</v>
      </c>
      <c r="K10" s="13" t="s">
        <v>76</v>
      </c>
      <c r="L10" s="15" t="str">
        <f>VLOOKUP(B10,'Scratch Ind'!B:O,14,FALSE)</f>
        <v>A60222C0130021MS2FRA</v>
      </c>
    </row>
    <row r="11" spans="1:12" ht="15" customHeight="1" x14ac:dyDescent="0.2">
      <c r="A11" s="11">
        <v>9</v>
      </c>
      <c r="B11" s="11">
        <v>152</v>
      </c>
      <c r="C11" s="11" t="s">
        <v>593</v>
      </c>
      <c r="D11" s="11" t="s">
        <v>594</v>
      </c>
      <c r="E11" s="3" t="str">
        <f t="shared" si="0"/>
        <v>FICHOUX</v>
      </c>
      <c r="F11" s="3" t="str">
        <f t="shared" si="1"/>
        <v xml:space="preserve"> Killian</v>
      </c>
      <c r="G11" s="11">
        <v>2006</v>
      </c>
      <c r="H11" s="11" t="s">
        <v>15</v>
      </c>
      <c r="I11" s="11" t="s">
        <v>78</v>
      </c>
      <c r="J11" s="11" t="s">
        <v>56</v>
      </c>
      <c r="K11" s="13" t="s">
        <v>84</v>
      </c>
      <c r="L11" s="15" t="str">
        <f>VLOOKUP(B11,'Scratch Ind'!B:O,14,FALSE)</f>
        <v>A66520C0130026MCAFRA</v>
      </c>
    </row>
    <row r="12" spans="1:12" ht="15" customHeight="1" x14ac:dyDescent="0.2">
      <c r="A12" s="11">
        <v>10</v>
      </c>
      <c r="B12" s="11">
        <v>109</v>
      </c>
      <c r="C12" s="11" t="s">
        <v>595</v>
      </c>
      <c r="D12" s="11" t="s">
        <v>596</v>
      </c>
      <c r="E12" s="3" t="str">
        <f t="shared" si="0"/>
        <v>MINISINI</v>
      </c>
      <c r="F12" s="3" t="str">
        <f t="shared" si="1"/>
        <v xml:space="preserve"> Mickael</v>
      </c>
      <c r="G12" s="11">
        <v>1981</v>
      </c>
      <c r="H12" s="11" t="s">
        <v>15</v>
      </c>
      <c r="I12" s="11" t="s">
        <v>86</v>
      </c>
      <c r="J12" s="11" t="s">
        <v>87</v>
      </c>
      <c r="K12" s="11" t="s">
        <v>93</v>
      </c>
      <c r="L12" s="15" t="str">
        <f>VLOOKUP(B12,'Scratch Ind'!B:O,14,FALSE)</f>
        <v>A43009C0130036MV1FRA</v>
      </c>
    </row>
    <row r="13" spans="1:12" ht="15" customHeight="1" x14ac:dyDescent="0.2">
      <c r="A13" s="11">
        <v>11</v>
      </c>
      <c r="B13" s="11">
        <v>142</v>
      </c>
      <c r="C13" s="11" t="s">
        <v>597</v>
      </c>
      <c r="D13" s="11" t="s">
        <v>598</v>
      </c>
      <c r="E13" s="3" t="str">
        <f t="shared" si="0"/>
        <v>SHAHMAEI</v>
      </c>
      <c r="F13" s="3" t="str">
        <f t="shared" si="1"/>
        <v xml:space="preserve"> Nathanaël</v>
      </c>
      <c r="G13" s="11">
        <v>1980</v>
      </c>
      <c r="H13" s="11" t="s">
        <v>15</v>
      </c>
      <c r="I13" s="11" t="s">
        <v>86</v>
      </c>
      <c r="J13" s="11" t="s">
        <v>95</v>
      </c>
      <c r="K13" s="11" t="s">
        <v>101</v>
      </c>
      <c r="L13" s="15" t="str">
        <f>VLOOKUP(B13,'Scratch Ind'!B:O,14,FALSE)</f>
        <v>B82651C0130732MV1FRA</v>
      </c>
    </row>
    <row r="14" spans="1:12" ht="15" customHeight="1" x14ac:dyDescent="0.2">
      <c r="A14" s="11">
        <v>12</v>
      </c>
      <c r="B14" s="11">
        <v>114</v>
      </c>
      <c r="C14" s="11" t="s">
        <v>599</v>
      </c>
      <c r="D14" s="11" t="s">
        <v>600</v>
      </c>
      <c r="E14" s="3" t="str">
        <f t="shared" si="0"/>
        <v>GOBERT</v>
      </c>
      <c r="F14" s="3" t="str">
        <f t="shared" si="1"/>
        <v xml:space="preserve"> Sylvain</v>
      </c>
      <c r="G14" s="11">
        <v>1984</v>
      </c>
      <c r="H14" s="11" t="s">
        <v>15</v>
      </c>
      <c r="I14" s="11" t="s">
        <v>16</v>
      </c>
      <c r="J14" s="11" t="s">
        <v>25</v>
      </c>
      <c r="K14" s="11" t="s">
        <v>108</v>
      </c>
      <c r="L14" s="15"/>
    </row>
    <row r="15" spans="1:12" ht="15" customHeight="1" x14ac:dyDescent="0.2">
      <c r="A15" s="11">
        <v>13</v>
      </c>
      <c r="B15" s="11">
        <v>175</v>
      </c>
      <c r="C15" s="11" t="s">
        <v>601</v>
      </c>
      <c r="D15" s="11" t="s">
        <v>602</v>
      </c>
      <c r="E15" s="3" t="str">
        <f t="shared" si="0"/>
        <v>OUSSELIN</v>
      </c>
      <c r="F15" s="3" t="str">
        <f t="shared" si="1"/>
        <v xml:space="preserve"> Valentin</v>
      </c>
      <c r="G15" s="11">
        <v>1988</v>
      </c>
      <c r="H15" s="11" t="s">
        <v>15</v>
      </c>
      <c r="I15" s="11" t="s">
        <v>16</v>
      </c>
      <c r="J15" s="11" t="s">
        <v>33</v>
      </c>
      <c r="K15" s="11" t="s">
        <v>114</v>
      </c>
      <c r="L15" s="15" t="str">
        <f>VLOOKUP(B15,'Scratch Ind'!B:O,14,FALSE)</f>
        <v>B92169C0131755MS3FRA</v>
      </c>
    </row>
    <row r="16" spans="1:12" ht="15" customHeight="1" x14ac:dyDescent="0.2">
      <c r="A16" s="11">
        <v>14</v>
      </c>
      <c r="B16" s="11">
        <v>149</v>
      </c>
      <c r="C16" s="11" t="s">
        <v>603</v>
      </c>
      <c r="D16" s="11" t="s">
        <v>604</v>
      </c>
      <c r="E16" s="3" t="str">
        <f t="shared" si="0"/>
        <v>ZAHROUNI</v>
      </c>
      <c r="F16" s="3" t="str">
        <f t="shared" si="1"/>
        <v xml:space="preserve"> Khaled</v>
      </c>
      <c r="G16" s="11">
        <v>1993</v>
      </c>
      <c r="H16" s="11" t="s">
        <v>15</v>
      </c>
      <c r="I16" s="11" t="s">
        <v>16</v>
      </c>
      <c r="J16" s="11" t="s">
        <v>17</v>
      </c>
      <c r="K16" s="11" t="s">
        <v>121</v>
      </c>
      <c r="L16" s="15" t="str">
        <f>VLOOKUP(B16,'Scratch Ind'!B:O,14,FALSE)</f>
        <v>B90729C0130024MS2FRA</v>
      </c>
    </row>
    <row r="17" spans="1:12" ht="15" customHeight="1" x14ac:dyDescent="0.2">
      <c r="A17" s="11">
        <v>15</v>
      </c>
      <c r="B17" s="11">
        <v>121</v>
      </c>
      <c r="C17" s="11" t="s">
        <v>605</v>
      </c>
      <c r="D17" s="11" t="s">
        <v>606</v>
      </c>
      <c r="E17" s="3" t="str">
        <f t="shared" si="0"/>
        <v>VILLERET</v>
      </c>
      <c r="F17" s="3" t="str">
        <f t="shared" si="1"/>
        <v xml:space="preserve"> Salomon</v>
      </c>
      <c r="G17" s="11">
        <v>1978</v>
      </c>
      <c r="H17" s="11" t="s">
        <v>15</v>
      </c>
      <c r="I17" s="11" t="s">
        <v>86</v>
      </c>
      <c r="J17" s="11" t="s">
        <v>25</v>
      </c>
      <c r="K17" s="11" t="s">
        <v>127</v>
      </c>
      <c r="L17" s="15"/>
    </row>
    <row r="18" spans="1:12" ht="15" customHeight="1" x14ac:dyDescent="0.2">
      <c r="A18" s="11">
        <v>16</v>
      </c>
      <c r="B18" s="11">
        <v>167</v>
      </c>
      <c r="C18" s="11" t="s">
        <v>607</v>
      </c>
      <c r="D18" s="11" t="s">
        <v>608</v>
      </c>
      <c r="E18" s="3" t="str">
        <f t="shared" si="0"/>
        <v>DA COSTA</v>
      </c>
      <c r="F18" s="3" t="str">
        <f t="shared" si="1"/>
        <v xml:space="preserve"> Bernard</v>
      </c>
      <c r="G18" s="11">
        <v>1973</v>
      </c>
      <c r="H18" s="11" t="s">
        <v>15</v>
      </c>
      <c r="I18" s="11" t="s">
        <v>86</v>
      </c>
      <c r="J18" s="11" t="s">
        <v>25</v>
      </c>
      <c r="K18" s="11" t="s">
        <v>132</v>
      </c>
      <c r="L18" s="15"/>
    </row>
    <row r="19" spans="1:12" ht="15" customHeight="1" x14ac:dyDescent="0.2">
      <c r="A19" s="11">
        <v>17</v>
      </c>
      <c r="B19" s="11">
        <v>133</v>
      </c>
      <c r="C19" s="11" t="s">
        <v>609</v>
      </c>
      <c r="D19" s="11" t="s">
        <v>610</v>
      </c>
      <c r="E19" s="3" t="str">
        <f t="shared" si="0"/>
        <v>LOUCHART</v>
      </c>
      <c r="F19" s="3" t="str">
        <f t="shared" si="1"/>
        <v xml:space="preserve"> Olivier</v>
      </c>
      <c r="G19" s="11">
        <v>1981</v>
      </c>
      <c r="H19" s="11" t="s">
        <v>15</v>
      </c>
      <c r="I19" s="11" t="s">
        <v>86</v>
      </c>
      <c r="J19" s="11" t="s">
        <v>134</v>
      </c>
      <c r="K19" s="11" t="s">
        <v>138</v>
      </c>
      <c r="L19" s="15" t="str">
        <f>VLOOKUP(B19,'Scratch Ind'!B:O,14,FALSE)</f>
        <v>A03143C0130025MV1FRA</v>
      </c>
    </row>
    <row r="20" spans="1:12" ht="15" customHeight="1" x14ac:dyDescent="0.2">
      <c r="A20" s="11">
        <v>18</v>
      </c>
      <c r="B20" s="11">
        <v>113</v>
      </c>
      <c r="C20" s="11" t="s">
        <v>611</v>
      </c>
      <c r="D20" s="11" t="s">
        <v>612</v>
      </c>
      <c r="E20" s="3" t="str">
        <f t="shared" si="0"/>
        <v>GERARD</v>
      </c>
      <c r="F20" s="3" t="str">
        <f t="shared" si="1"/>
        <v xml:space="preserve"> Maxime</v>
      </c>
      <c r="G20" s="11">
        <v>1993</v>
      </c>
      <c r="H20" s="11" t="s">
        <v>15</v>
      </c>
      <c r="I20" s="11" t="s">
        <v>16</v>
      </c>
      <c r="J20" s="11" t="s">
        <v>140</v>
      </c>
      <c r="K20" s="11" t="s">
        <v>146</v>
      </c>
      <c r="L20" s="15" t="str">
        <f>VLOOKUP(B20,'Scratch Ind'!B:O,14,FALSE)</f>
        <v>B27506C0130028MS2FRA</v>
      </c>
    </row>
    <row r="21" spans="1:12" ht="15" customHeight="1" x14ac:dyDescent="0.2">
      <c r="A21" s="11">
        <v>19</v>
      </c>
      <c r="B21" s="11">
        <v>120</v>
      </c>
      <c r="C21" s="11" t="s">
        <v>615</v>
      </c>
      <c r="D21" s="11" t="s">
        <v>616</v>
      </c>
      <c r="E21" s="3" t="str">
        <f t="shared" si="0"/>
        <v>BRODIN</v>
      </c>
      <c r="F21" s="3" t="str">
        <f t="shared" si="1"/>
        <v xml:space="preserve"> Alexandre</v>
      </c>
      <c r="G21" s="11">
        <v>1987</v>
      </c>
      <c r="H21" s="11" t="s">
        <v>15</v>
      </c>
      <c r="I21" s="11" t="s">
        <v>16</v>
      </c>
      <c r="J21" s="11" t="s">
        <v>25</v>
      </c>
      <c r="K21" s="11" t="s">
        <v>161</v>
      </c>
      <c r="L21" s="15"/>
    </row>
    <row r="22" spans="1:12" ht="15" customHeight="1" x14ac:dyDescent="0.2">
      <c r="A22" s="11">
        <v>20</v>
      </c>
      <c r="B22" s="11">
        <v>171</v>
      </c>
      <c r="C22" s="11" t="s">
        <v>617</v>
      </c>
      <c r="D22" s="11" t="s">
        <v>618</v>
      </c>
      <c r="E22" s="3" t="str">
        <f t="shared" si="0"/>
        <v>SHAHMAEI</v>
      </c>
      <c r="F22" s="3" t="str">
        <f t="shared" si="1"/>
        <v xml:space="preserve"> Kian</v>
      </c>
      <c r="G22" s="11">
        <v>1986</v>
      </c>
      <c r="H22" s="11" t="s">
        <v>15</v>
      </c>
      <c r="I22" s="11" t="s">
        <v>16</v>
      </c>
      <c r="J22" s="11" t="s">
        <v>25</v>
      </c>
      <c r="K22" s="11" t="s">
        <v>167</v>
      </c>
      <c r="L22" s="15"/>
    </row>
    <row r="23" spans="1:12" ht="15" customHeight="1" x14ac:dyDescent="0.2">
      <c r="A23" s="11">
        <v>21</v>
      </c>
      <c r="B23" s="11">
        <v>165</v>
      </c>
      <c r="C23" s="11" t="s">
        <v>619</v>
      </c>
      <c r="D23" s="11" t="s">
        <v>620</v>
      </c>
      <c r="E23" s="3" t="str">
        <f t="shared" si="0"/>
        <v>RAHAULT</v>
      </c>
      <c r="F23" s="3" t="str">
        <f t="shared" si="1"/>
        <v xml:space="preserve"> Julien</v>
      </c>
      <c r="G23" s="11">
        <v>1985</v>
      </c>
      <c r="H23" s="11" t="s">
        <v>15</v>
      </c>
      <c r="I23" s="11" t="s">
        <v>16</v>
      </c>
      <c r="J23" s="11" t="s">
        <v>25</v>
      </c>
      <c r="K23" s="11" t="s">
        <v>172</v>
      </c>
      <c r="L23" s="15"/>
    </row>
    <row r="24" spans="1:12" ht="15" customHeight="1" x14ac:dyDescent="0.2">
      <c r="A24" s="11">
        <v>22</v>
      </c>
      <c r="B24" s="11">
        <v>129</v>
      </c>
      <c r="C24" s="11" t="s">
        <v>622</v>
      </c>
      <c r="D24" s="11" t="s">
        <v>623</v>
      </c>
      <c r="E24" s="3" t="str">
        <f t="shared" si="0"/>
        <v>COUVET</v>
      </c>
      <c r="F24" s="3" t="str">
        <f t="shared" si="1"/>
        <v xml:space="preserve"> Gregoire</v>
      </c>
      <c r="G24" s="11">
        <v>1970</v>
      </c>
      <c r="H24" s="11" t="s">
        <v>15</v>
      </c>
      <c r="I24" s="11" t="s">
        <v>86</v>
      </c>
      <c r="J24" s="11" t="s">
        <v>140</v>
      </c>
      <c r="K24" s="11" t="s">
        <v>183</v>
      </c>
      <c r="L24" s="15" t="str">
        <f>VLOOKUP(B24,'Scratch Ind'!B:O,14,FALSE)</f>
        <v>A03395C0130028MV3FRA</v>
      </c>
    </row>
    <row r="25" spans="1:12" ht="15" customHeight="1" x14ac:dyDescent="0.2">
      <c r="A25" s="11">
        <v>23</v>
      </c>
      <c r="B25" s="11">
        <v>138</v>
      </c>
      <c r="C25" s="11" t="s">
        <v>624</v>
      </c>
      <c r="D25" s="11" t="s">
        <v>625</v>
      </c>
      <c r="E25" s="3" t="str">
        <f t="shared" si="0"/>
        <v>MUSSARD</v>
      </c>
      <c r="F25" s="3" t="str">
        <f t="shared" si="1"/>
        <v xml:space="preserve"> Jean-Samuel</v>
      </c>
      <c r="G25" s="11">
        <v>1980</v>
      </c>
      <c r="H25" s="11" t="s">
        <v>15</v>
      </c>
      <c r="I25" s="11" t="s">
        <v>86</v>
      </c>
      <c r="J25" s="11" t="s">
        <v>56</v>
      </c>
      <c r="K25" s="11" t="s">
        <v>189</v>
      </c>
      <c r="L25" s="15" t="str">
        <f>VLOOKUP(B25,'Scratch Ind'!B:O,14,FALSE)</f>
        <v>A88982C0130026MV1FRA</v>
      </c>
    </row>
    <row r="26" spans="1:12" ht="15" customHeight="1" x14ac:dyDescent="0.2">
      <c r="A26" s="11">
        <v>24</v>
      </c>
      <c r="B26" s="11">
        <v>104</v>
      </c>
      <c r="C26" s="11" t="s">
        <v>626</v>
      </c>
      <c r="D26" s="11" t="s">
        <v>592</v>
      </c>
      <c r="E26" s="3" t="str">
        <f t="shared" si="0"/>
        <v>URETA</v>
      </c>
      <c r="F26" s="3" t="str">
        <f t="shared" si="1"/>
        <v xml:space="preserve"> Guillaume</v>
      </c>
      <c r="G26" s="11">
        <v>1983</v>
      </c>
      <c r="H26" s="11" t="s">
        <v>15</v>
      </c>
      <c r="I26" s="11" t="s">
        <v>16</v>
      </c>
      <c r="J26" s="11" t="s">
        <v>25</v>
      </c>
      <c r="K26" s="11" t="s">
        <v>196</v>
      </c>
      <c r="L26" s="15"/>
    </row>
    <row r="27" spans="1:12" ht="15" customHeight="1" x14ac:dyDescent="0.2">
      <c r="A27" s="11">
        <v>25</v>
      </c>
      <c r="B27" s="11">
        <v>135</v>
      </c>
      <c r="C27" s="11" t="s">
        <v>627</v>
      </c>
      <c r="D27" s="11" t="s">
        <v>628</v>
      </c>
      <c r="E27" s="3" t="str">
        <f t="shared" si="0"/>
        <v>FARCY</v>
      </c>
      <c r="F27" s="3" t="str">
        <f t="shared" si="1"/>
        <v xml:space="preserve"> Pierre-Antoine</v>
      </c>
      <c r="G27" s="11">
        <v>1982</v>
      </c>
      <c r="H27" s="11" t="s">
        <v>15</v>
      </c>
      <c r="I27" s="11" t="s">
        <v>86</v>
      </c>
      <c r="J27" s="11" t="s">
        <v>25</v>
      </c>
      <c r="K27" s="11" t="s">
        <v>203</v>
      </c>
      <c r="L27" s="15"/>
    </row>
    <row r="28" spans="1:12" ht="15" customHeight="1" x14ac:dyDescent="0.2">
      <c r="A28" s="11">
        <v>26</v>
      </c>
      <c r="B28" s="11">
        <v>139</v>
      </c>
      <c r="C28" s="11" t="s">
        <v>629</v>
      </c>
      <c r="D28" s="11" t="s">
        <v>630</v>
      </c>
      <c r="E28" s="3" t="str">
        <f t="shared" si="0"/>
        <v>DEPLANQUE</v>
      </c>
      <c r="F28" s="3" t="str">
        <f t="shared" si="1"/>
        <v xml:space="preserve"> Laurent</v>
      </c>
      <c r="G28" s="11">
        <v>1978</v>
      </c>
      <c r="H28" s="11" t="s">
        <v>15</v>
      </c>
      <c r="I28" s="11" t="s">
        <v>86</v>
      </c>
      <c r="J28" s="11" t="s">
        <v>95</v>
      </c>
      <c r="K28" s="11" t="s">
        <v>208</v>
      </c>
      <c r="L28" s="15" t="str">
        <f>VLOOKUP(B28,'Scratch Ind'!B:O,14,FALSE)</f>
        <v>B01774C0130732MV1FRA</v>
      </c>
    </row>
    <row r="29" spans="1:12" ht="15" customHeight="1" x14ac:dyDescent="0.2">
      <c r="A29" s="11">
        <v>27</v>
      </c>
      <c r="B29" s="11">
        <v>179</v>
      </c>
      <c r="C29" s="11" t="s">
        <v>631</v>
      </c>
      <c r="D29" s="11" t="s">
        <v>632</v>
      </c>
      <c r="E29" s="3" t="str">
        <f t="shared" si="0"/>
        <v>JÉRÔME</v>
      </c>
      <c r="F29" s="3" t="str">
        <f t="shared" si="1"/>
        <v xml:space="preserve"> Clément</v>
      </c>
      <c r="G29" s="11">
        <v>1977</v>
      </c>
      <c r="H29" s="11" t="s">
        <v>15</v>
      </c>
      <c r="I29" s="11" t="s">
        <v>86</v>
      </c>
      <c r="J29" s="11" t="s">
        <v>33</v>
      </c>
      <c r="K29" s="11" t="s">
        <v>214</v>
      </c>
      <c r="L29" s="15" t="str">
        <f>VLOOKUP(B29,'Scratch Ind'!B:O,14,FALSE)</f>
        <v>C00269C0131755MV2FRA</v>
      </c>
    </row>
    <row r="30" spans="1:12" ht="15" customHeight="1" x14ac:dyDescent="0.2">
      <c r="A30" s="11">
        <v>28</v>
      </c>
      <c r="B30" s="11">
        <v>145</v>
      </c>
      <c r="C30" s="11" t="s">
        <v>633</v>
      </c>
      <c r="D30" s="11" t="s">
        <v>634</v>
      </c>
      <c r="E30" s="3" t="str">
        <f t="shared" si="0"/>
        <v>MATIAS NUNES</v>
      </c>
      <c r="F30" s="3" t="str">
        <f t="shared" si="1"/>
        <v xml:space="preserve"> Philippe</v>
      </c>
      <c r="G30" s="11">
        <v>1971</v>
      </c>
      <c r="H30" s="11" t="s">
        <v>15</v>
      </c>
      <c r="I30" s="11" t="s">
        <v>86</v>
      </c>
      <c r="J30" s="11" t="s">
        <v>95</v>
      </c>
      <c r="K30" s="11" t="s">
        <v>221</v>
      </c>
      <c r="L30" s="15" t="str">
        <f>VLOOKUP(B30,'Scratch Ind'!B:O,14,FALSE)</f>
        <v>B05749C0130732MV3FRA</v>
      </c>
    </row>
    <row r="31" spans="1:12" ht="15" customHeight="1" x14ac:dyDescent="0.2">
      <c r="A31" s="11">
        <v>29</v>
      </c>
      <c r="B31" s="11">
        <v>146</v>
      </c>
      <c r="C31" s="11" t="s">
        <v>635</v>
      </c>
      <c r="D31" s="11" t="s">
        <v>636</v>
      </c>
      <c r="E31" s="3" t="str">
        <f t="shared" si="0"/>
        <v>KUBEKI</v>
      </c>
      <c r="F31" s="3" t="str">
        <f t="shared" si="1"/>
        <v xml:space="preserve"> Francois</v>
      </c>
      <c r="G31" s="11">
        <v>1968</v>
      </c>
      <c r="H31" s="11" t="s">
        <v>15</v>
      </c>
      <c r="I31" s="11" t="s">
        <v>86</v>
      </c>
      <c r="J31" s="11" t="s">
        <v>25</v>
      </c>
      <c r="K31" s="11" t="s">
        <v>226</v>
      </c>
      <c r="L31" s="15"/>
    </row>
    <row r="32" spans="1:12" ht="15" customHeight="1" x14ac:dyDescent="0.2">
      <c r="A32" s="11">
        <v>30</v>
      </c>
      <c r="B32" s="11">
        <v>153</v>
      </c>
      <c r="C32" s="11" t="s">
        <v>593</v>
      </c>
      <c r="D32" s="11" t="s">
        <v>637</v>
      </c>
      <c r="E32" s="3" t="str">
        <f t="shared" si="0"/>
        <v>FICHOUX</v>
      </c>
      <c r="F32" s="3" t="str">
        <f t="shared" si="1"/>
        <v xml:space="preserve"> Yannick</v>
      </c>
      <c r="G32" s="11">
        <v>1979</v>
      </c>
      <c r="H32" s="11" t="s">
        <v>15</v>
      </c>
      <c r="I32" s="11" t="s">
        <v>86</v>
      </c>
      <c r="J32" s="11" t="s">
        <v>56</v>
      </c>
      <c r="K32" s="11" t="s">
        <v>232</v>
      </c>
      <c r="L32" s="15" t="str">
        <f>VLOOKUP(B32,'Scratch Ind'!B:O,14,FALSE)</f>
        <v>A86480C0130026MV1FRA</v>
      </c>
    </row>
    <row r="33" spans="1:12" ht="15" customHeight="1" x14ac:dyDescent="0.2">
      <c r="A33" s="11">
        <v>31</v>
      </c>
      <c r="B33" s="11">
        <v>168</v>
      </c>
      <c r="C33" s="11" t="s">
        <v>640</v>
      </c>
      <c r="D33" s="11" t="s">
        <v>634</v>
      </c>
      <c r="E33" s="3" t="str">
        <f t="shared" si="0"/>
        <v>LEPOUTRE</v>
      </c>
      <c r="F33" s="3" t="str">
        <f t="shared" si="1"/>
        <v xml:space="preserve"> Philippe</v>
      </c>
      <c r="G33" s="11">
        <v>1970</v>
      </c>
      <c r="H33" s="11" t="s">
        <v>15</v>
      </c>
      <c r="I33" s="11" t="s">
        <v>86</v>
      </c>
      <c r="J33" s="11" t="s">
        <v>25</v>
      </c>
      <c r="K33" s="11" t="s">
        <v>240</v>
      </c>
      <c r="L33" s="15"/>
    </row>
    <row r="34" spans="1:12" ht="15" customHeight="1" x14ac:dyDescent="0.2">
      <c r="A34" s="11">
        <v>32</v>
      </c>
      <c r="B34" s="11">
        <v>166</v>
      </c>
      <c r="C34" s="11" t="s">
        <v>643</v>
      </c>
      <c r="D34" s="11" t="s">
        <v>644</v>
      </c>
      <c r="E34" s="3" t="str">
        <f t="shared" si="0"/>
        <v>THEVENET</v>
      </c>
      <c r="F34" s="3" t="str">
        <f t="shared" si="1"/>
        <v xml:space="preserve"> Yvan</v>
      </c>
      <c r="G34" s="11">
        <v>1977</v>
      </c>
      <c r="H34" s="11" t="s">
        <v>15</v>
      </c>
      <c r="I34" s="11" t="s">
        <v>86</v>
      </c>
      <c r="J34" s="11" t="s">
        <v>25</v>
      </c>
      <c r="K34" s="11" t="s">
        <v>252</v>
      </c>
      <c r="L34" s="15"/>
    </row>
    <row r="35" spans="1:12" ht="15" customHeight="1" x14ac:dyDescent="0.2">
      <c r="A35" s="11">
        <v>33</v>
      </c>
      <c r="B35" s="11">
        <v>131</v>
      </c>
      <c r="C35" s="11" t="s">
        <v>645</v>
      </c>
      <c r="D35" s="11" t="s">
        <v>600</v>
      </c>
      <c r="E35" s="3" t="str">
        <f t="shared" ref="E35:E68" si="2">UPPER(C35)</f>
        <v>BAGLIN</v>
      </c>
      <c r="F35" s="3" t="str">
        <f t="shared" ref="F35:F68" si="3">PROPER(D35)</f>
        <v xml:space="preserve"> Sylvain</v>
      </c>
      <c r="G35" s="11">
        <v>1968</v>
      </c>
      <c r="H35" s="11" t="s">
        <v>15</v>
      </c>
      <c r="I35" s="11" t="s">
        <v>86</v>
      </c>
      <c r="J35" s="11" t="s">
        <v>254</v>
      </c>
      <c r="K35" s="11" t="s">
        <v>258</v>
      </c>
      <c r="L35" s="15" t="str">
        <f>VLOOKUP(B35,'Scratch Ind'!B:O,14,FALSE)</f>
        <v>A92876C0130070MV3FRA</v>
      </c>
    </row>
    <row r="36" spans="1:12" ht="15" customHeight="1" x14ac:dyDescent="0.2">
      <c r="A36" s="11">
        <v>34</v>
      </c>
      <c r="B36" s="11">
        <v>115</v>
      </c>
      <c r="C36" s="11" t="s">
        <v>646</v>
      </c>
      <c r="D36" s="11" t="s">
        <v>647</v>
      </c>
      <c r="E36" s="3" t="str">
        <f t="shared" si="2"/>
        <v>PILI</v>
      </c>
      <c r="F36" s="3" t="str">
        <f t="shared" si="3"/>
        <v xml:space="preserve"> Michael</v>
      </c>
      <c r="G36" s="11">
        <v>1993</v>
      </c>
      <c r="H36" s="11" t="s">
        <v>15</v>
      </c>
      <c r="I36" s="11" t="s">
        <v>16</v>
      </c>
      <c r="J36" s="11" t="s">
        <v>25</v>
      </c>
      <c r="K36" s="11" t="s">
        <v>264</v>
      </c>
      <c r="L36" s="15"/>
    </row>
    <row r="37" spans="1:12" ht="15" customHeight="1" x14ac:dyDescent="0.2">
      <c r="A37" s="11">
        <v>35</v>
      </c>
      <c r="B37" s="11">
        <v>147</v>
      </c>
      <c r="C37" s="11" t="s">
        <v>648</v>
      </c>
      <c r="D37" s="11" t="s">
        <v>616</v>
      </c>
      <c r="E37" s="3" t="str">
        <f t="shared" si="2"/>
        <v>PUECH</v>
      </c>
      <c r="F37" s="3" t="str">
        <f t="shared" si="3"/>
        <v xml:space="preserve"> Alexandre</v>
      </c>
      <c r="G37" s="11">
        <v>1981</v>
      </c>
      <c r="H37" s="11" t="s">
        <v>15</v>
      </c>
      <c r="I37" s="11" t="s">
        <v>86</v>
      </c>
      <c r="J37" s="11" t="s">
        <v>95</v>
      </c>
      <c r="K37" s="11" t="s">
        <v>270</v>
      </c>
      <c r="L37" s="15" t="str">
        <f>VLOOKUP(B37,'Scratch Ind'!B:O,14,FALSE)</f>
        <v>C10757C0130732MV1FRA</v>
      </c>
    </row>
    <row r="38" spans="1:12" ht="15" customHeight="1" x14ac:dyDescent="0.2">
      <c r="A38" s="11">
        <v>36</v>
      </c>
      <c r="B38" s="11">
        <v>134</v>
      </c>
      <c r="C38" s="11" t="s">
        <v>649</v>
      </c>
      <c r="D38" s="11" t="s">
        <v>650</v>
      </c>
      <c r="E38" s="3" t="str">
        <f t="shared" si="2"/>
        <v>SIMONIN</v>
      </c>
      <c r="F38" s="3" t="str">
        <f t="shared" si="3"/>
        <v xml:space="preserve"> Charles</v>
      </c>
      <c r="G38" s="11">
        <v>1978</v>
      </c>
      <c r="H38" s="11" t="s">
        <v>15</v>
      </c>
      <c r="I38" s="11" t="s">
        <v>86</v>
      </c>
      <c r="J38" s="11" t="s">
        <v>272</v>
      </c>
      <c r="K38" s="11" t="s">
        <v>277</v>
      </c>
      <c r="L38" s="15" t="str">
        <f>VLOOKUP(B38,'Scratch Ind'!B:O,14,FALSE)</f>
        <v>B18484C0021608MV1FRA</v>
      </c>
    </row>
    <row r="39" spans="1:12" ht="15" customHeight="1" x14ac:dyDescent="0.2">
      <c r="A39" s="11">
        <v>37</v>
      </c>
      <c r="B39" s="11">
        <v>110</v>
      </c>
      <c r="C39" s="11" t="s">
        <v>651</v>
      </c>
      <c r="D39" s="11" t="s">
        <v>590</v>
      </c>
      <c r="E39" s="3" t="str">
        <f t="shared" si="2"/>
        <v>COLLONGUES</v>
      </c>
      <c r="F39" s="3" t="str">
        <f t="shared" si="3"/>
        <v xml:space="preserve"> Antoine</v>
      </c>
      <c r="G39" s="11">
        <v>1983</v>
      </c>
      <c r="H39" s="11" t="s">
        <v>15</v>
      </c>
      <c r="I39" s="11" t="s">
        <v>16</v>
      </c>
      <c r="J39" s="11" t="s">
        <v>17</v>
      </c>
      <c r="K39" s="11" t="s">
        <v>281</v>
      </c>
      <c r="L39" s="15" t="str">
        <f>VLOOKUP(B39,'Scratch Ind'!B:O,14,FALSE)</f>
        <v>B16561C0130024MS4FRA</v>
      </c>
    </row>
    <row r="40" spans="1:12" ht="15" customHeight="1" x14ac:dyDescent="0.2">
      <c r="A40" s="11">
        <v>38</v>
      </c>
      <c r="B40" s="11">
        <v>188</v>
      </c>
      <c r="C40" s="11" t="s">
        <v>654</v>
      </c>
      <c r="D40" s="11" t="s">
        <v>655</v>
      </c>
      <c r="E40" s="3" t="str">
        <f t="shared" si="2"/>
        <v>PONTON</v>
      </c>
      <c r="F40" s="3" t="str">
        <f t="shared" si="3"/>
        <v xml:space="preserve"> Benoit</v>
      </c>
      <c r="G40" s="11">
        <v>1987</v>
      </c>
      <c r="H40" s="11" t="s">
        <v>15</v>
      </c>
      <c r="I40" s="11" t="s">
        <v>16</v>
      </c>
      <c r="J40" s="11" t="s">
        <v>25</v>
      </c>
      <c r="K40" s="11" t="s">
        <v>291</v>
      </c>
      <c r="L40" s="15"/>
    </row>
    <row r="41" spans="1:12" ht="15" customHeight="1" x14ac:dyDescent="0.2">
      <c r="A41" s="11">
        <v>39</v>
      </c>
      <c r="B41" s="11">
        <v>127</v>
      </c>
      <c r="C41" s="11" t="s">
        <v>656</v>
      </c>
      <c r="D41" s="11" t="s">
        <v>580</v>
      </c>
      <c r="E41" s="3" t="str">
        <f t="shared" si="2"/>
        <v>MARTIN</v>
      </c>
      <c r="F41" s="3" t="str">
        <f t="shared" si="3"/>
        <v xml:space="preserve"> Vincent</v>
      </c>
      <c r="G41" s="11">
        <v>1976</v>
      </c>
      <c r="H41" s="11" t="s">
        <v>15</v>
      </c>
      <c r="I41" s="11" t="s">
        <v>86</v>
      </c>
      <c r="J41" s="11" t="s">
        <v>293</v>
      </c>
      <c r="K41" s="11" t="s">
        <v>297</v>
      </c>
      <c r="L41" s="15" t="str">
        <f>VLOOKUP(B41,'Scratch Ind'!B:O,14,FALSE)</f>
        <v>B40770C0131076MV2FRA</v>
      </c>
    </row>
    <row r="42" spans="1:12" ht="15" customHeight="1" x14ac:dyDescent="0.2">
      <c r="A42" s="11">
        <v>40</v>
      </c>
      <c r="B42" s="11">
        <v>178</v>
      </c>
      <c r="C42" s="11" t="s">
        <v>659</v>
      </c>
      <c r="D42" s="11" t="s">
        <v>660</v>
      </c>
      <c r="E42" s="3" t="str">
        <f t="shared" si="2"/>
        <v>SCOLA</v>
      </c>
      <c r="F42" s="3" t="str">
        <f t="shared" si="3"/>
        <v xml:space="preserve"> Daniel</v>
      </c>
      <c r="G42" s="11">
        <v>1982</v>
      </c>
      <c r="H42" s="11" t="s">
        <v>15</v>
      </c>
      <c r="I42" s="11" t="s">
        <v>86</v>
      </c>
      <c r="J42" s="11" t="s">
        <v>33</v>
      </c>
      <c r="K42" s="11" t="s">
        <v>309</v>
      </c>
      <c r="L42" s="15" t="str">
        <f>VLOOKUP(B42,'Scratch Ind'!B:O,14,FALSE)</f>
        <v>B98686C0131755MV1FRA</v>
      </c>
    </row>
    <row r="43" spans="1:12" ht="15" customHeight="1" x14ac:dyDescent="0.2">
      <c r="A43" s="11">
        <v>41</v>
      </c>
      <c r="B43" s="11">
        <v>155</v>
      </c>
      <c r="C43" s="11" t="s">
        <v>661</v>
      </c>
      <c r="D43" s="11" t="s">
        <v>662</v>
      </c>
      <c r="E43" s="3" t="str">
        <f t="shared" si="2"/>
        <v>CHARBONNEAU</v>
      </c>
      <c r="F43" s="3" t="str">
        <f t="shared" si="3"/>
        <v xml:space="preserve"> Thomas</v>
      </c>
      <c r="G43" s="11">
        <v>1978</v>
      </c>
      <c r="H43" s="11" t="s">
        <v>15</v>
      </c>
      <c r="I43" s="11" t="s">
        <v>86</v>
      </c>
      <c r="J43" s="11" t="s">
        <v>25</v>
      </c>
      <c r="K43" s="11" t="s">
        <v>314</v>
      </c>
      <c r="L43" s="15"/>
    </row>
    <row r="44" spans="1:12" ht="15" customHeight="1" x14ac:dyDescent="0.2">
      <c r="A44" s="11">
        <v>42</v>
      </c>
      <c r="B44" s="11">
        <v>160</v>
      </c>
      <c r="C44" s="11" t="s">
        <v>663</v>
      </c>
      <c r="D44" s="11" t="s">
        <v>664</v>
      </c>
      <c r="E44" s="3" t="str">
        <f t="shared" si="2"/>
        <v>MAZE</v>
      </c>
      <c r="F44" s="3" t="str">
        <f t="shared" si="3"/>
        <v xml:space="preserve"> Bruno</v>
      </c>
      <c r="G44" s="11">
        <v>1974</v>
      </c>
      <c r="H44" s="11" t="s">
        <v>15</v>
      </c>
      <c r="I44" s="11" t="s">
        <v>86</v>
      </c>
      <c r="J44" s="11" t="s">
        <v>25</v>
      </c>
      <c r="K44" s="11" t="s">
        <v>318</v>
      </c>
      <c r="L44" s="15"/>
    </row>
    <row r="45" spans="1:12" ht="15" customHeight="1" x14ac:dyDescent="0.2">
      <c r="A45" s="11">
        <v>43</v>
      </c>
      <c r="B45" s="11">
        <v>158</v>
      </c>
      <c r="C45" s="11" t="s">
        <v>665</v>
      </c>
      <c r="D45" s="11" t="s">
        <v>666</v>
      </c>
      <c r="E45" s="3" t="str">
        <f t="shared" si="2"/>
        <v>LAVERSIN</v>
      </c>
      <c r="F45" s="3" t="str">
        <f t="shared" si="3"/>
        <v xml:space="preserve"> Wilhem</v>
      </c>
      <c r="G45" s="11">
        <v>2006</v>
      </c>
      <c r="H45" s="11" t="s">
        <v>15</v>
      </c>
      <c r="I45" s="11" t="s">
        <v>78</v>
      </c>
      <c r="J45" s="11" t="s">
        <v>25</v>
      </c>
      <c r="K45" s="11" t="s">
        <v>322</v>
      </c>
      <c r="L45" s="15"/>
    </row>
    <row r="46" spans="1:12" ht="15" customHeight="1" x14ac:dyDescent="0.2">
      <c r="A46" s="11">
        <v>44</v>
      </c>
      <c r="B46" s="11">
        <v>123</v>
      </c>
      <c r="C46" s="11" t="s">
        <v>669</v>
      </c>
      <c r="D46" s="11" t="s">
        <v>670</v>
      </c>
      <c r="E46" s="3" t="str">
        <f t="shared" si="2"/>
        <v>LAPORTE</v>
      </c>
      <c r="F46" s="3" t="str">
        <f t="shared" si="3"/>
        <v xml:space="preserve"> Benoit</v>
      </c>
      <c r="G46" s="11">
        <v>1974</v>
      </c>
      <c r="H46" s="11" t="s">
        <v>15</v>
      </c>
      <c r="I46" s="11" t="s">
        <v>86</v>
      </c>
      <c r="J46" s="11" t="s">
        <v>25</v>
      </c>
      <c r="K46" s="11" t="s">
        <v>335</v>
      </c>
      <c r="L46" s="15"/>
    </row>
    <row r="47" spans="1:12" ht="15" customHeight="1" x14ac:dyDescent="0.2">
      <c r="A47" s="11">
        <v>45</v>
      </c>
      <c r="B47" s="11">
        <v>163</v>
      </c>
      <c r="C47" s="11" t="s">
        <v>671</v>
      </c>
      <c r="D47" s="11" t="s">
        <v>672</v>
      </c>
      <c r="E47" s="3" t="str">
        <f t="shared" si="2"/>
        <v>FONDANECHE</v>
      </c>
      <c r="F47" s="3" t="str">
        <f t="shared" si="3"/>
        <v xml:space="preserve"> Hugo</v>
      </c>
      <c r="G47" s="11">
        <v>1988</v>
      </c>
      <c r="H47" s="11" t="s">
        <v>15</v>
      </c>
      <c r="I47" s="11" t="s">
        <v>16</v>
      </c>
      <c r="J47" s="11" t="s">
        <v>25</v>
      </c>
      <c r="K47" s="11" t="s">
        <v>342</v>
      </c>
      <c r="L47" s="15"/>
    </row>
    <row r="48" spans="1:12" ht="15" customHeight="1" x14ac:dyDescent="0.2">
      <c r="A48" s="11">
        <v>46</v>
      </c>
      <c r="B48" s="11">
        <v>125</v>
      </c>
      <c r="C48" s="11" t="s">
        <v>673</v>
      </c>
      <c r="D48" s="11" t="s">
        <v>674</v>
      </c>
      <c r="E48" s="3" t="str">
        <f t="shared" si="2"/>
        <v>LETELLIER</v>
      </c>
      <c r="F48" s="3" t="str">
        <f t="shared" si="3"/>
        <v xml:space="preserve"> Damien</v>
      </c>
      <c r="G48" s="11">
        <v>1990</v>
      </c>
      <c r="H48" s="11" t="s">
        <v>15</v>
      </c>
      <c r="I48" s="11" t="s">
        <v>16</v>
      </c>
      <c r="J48" s="11" t="s">
        <v>25</v>
      </c>
      <c r="K48" s="11" t="s">
        <v>347</v>
      </c>
      <c r="L48" s="15"/>
    </row>
    <row r="49" spans="1:12" ht="15" customHeight="1" x14ac:dyDescent="0.2">
      <c r="A49" s="11">
        <v>47</v>
      </c>
      <c r="B49" s="11">
        <v>180</v>
      </c>
      <c r="C49" s="11" t="s">
        <v>675</v>
      </c>
      <c r="D49" s="11" t="s">
        <v>676</v>
      </c>
      <c r="E49" s="3" t="str">
        <f t="shared" si="2"/>
        <v>MALOBERTI</v>
      </c>
      <c r="F49" s="3" t="str">
        <f t="shared" si="3"/>
        <v xml:space="preserve"> Sébastien</v>
      </c>
      <c r="G49" s="11">
        <v>1985</v>
      </c>
      <c r="H49" s="11" t="s">
        <v>15</v>
      </c>
      <c r="I49" s="11" t="s">
        <v>16</v>
      </c>
      <c r="J49" s="11" t="s">
        <v>25</v>
      </c>
      <c r="K49" s="11" t="s">
        <v>353</v>
      </c>
      <c r="L49" s="15"/>
    </row>
    <row r="50" spans="1:12" ht="15" customHeight="1" x14ac:dyDescent="0.2">
      <c r="A50" s="11">
        <v>48</v>
      </c>
      <c r="B50" s="11">
        <v>128</v>
      </c>
      <c r="C50" s="11" t="s">
        <v>677</v>
      </c>
      <c r="D50" s="11" t="s">
        <v>678</v>
      </c>
      <c r="E50" s="3" t="str">
        <f t="shared" si="2"/>
        <v>CAIJO</v>
      </c>
      <c r="F50" s="3" t="str">
        <f t="shared" si="3"/>
        <v xml:space="preserve"> Sylvain</v>
      </c>
      <c r="G50" s="11">
        <v>1966</v>
      </c>
      <c r="H50" s="11" t="s">
        <v>15</v>
      </c>
      <c r="I50" s="11" t="s">
        <v>86</v>
      </c>
      <c r="J50" s="11" t="s">
        <v>25</v>
      </c>
      <c r="K50" s="11" t="s">
        <v>358</v>
      </c>
      <c r="L50" s="15"/>
    </row>
    <row r="51" spans="1:12" ht="15" customHeight="1" x14ac:dyDescent="0.2">
      <c r="A51" s="11">
        <v>49</v>
      </c>
      <c r="B51" s="11">
        <v>144</v>
      </c>
      <c r="C51" s="11" t="s">
        <v>679</v>
      </c>
      <c r="D51" s="11" t="s">
        <v>634</v>
      </c>
      <c r="E51" s="3" t="str">
        <f t="shared" si="2"/>
        <v>LEMAN</v>
      </c>
      <c r="F51" s="3" t="str">
        <f t="shared" si="3"/>
        <v xml:space="preserve"> Philippe</v>
      </c>
      <c r="G51" s="11">
        <v>1960</v>
      </c>
      <c r="H51" s="11" t="s">
        <v>15</v>
      </c>
      <c r="I51" s="11" t="s">
        <v>86</v>
      </c>
      <c r="J51" s="11" t="s">
        <v>95</v>
      </c>
      <c r="K51" s="11" t="s">
        <v>364</v>
      </c>
      <c r="L51" s="15" t="str">
        <f>VLOOKUP(B51,'Scratch Ind'!B:O,14,FALSE)</f>
        <v>B78225C0130732MV5FRA</v>
      </c>
    </row>
    <row r="52" spans="1:12" ht="15" customHeight="1" x14ac:dyDescent="0.2">
      <c r="A52" s="11">
        <v>50</v>
      </c>
      <c r="B52" s="11">
        <v>117</v>
      </c>
      <c r="C52" s="11" t="s">
        <v>680</v>
      </c>
      <c r="D52" s="11" t="s">
        <v>582</v>
      </c>
      <c r="E52" s="3" t="str">
        <f t="shared" si="2"/>
        <v>BROUARD</v>
      </c>
      <c r="F52" s="3" t="str">
        <f t="shared" si="3"/>
        <v xml:space="preserve"> Florian</v>
      </c>
      <c r="G52" s="11">
        <v>1977</v>
      </c>
      <c r="H52" s="11" t="s">
        <v>15</v>
      </c>
      <c r="I52" s="11" t="s">
        <v>86</v>
      </c>
      <c r="J52" s="11" t="s">
        <v>25</v>
      </c>
      <c r="K52" s="11" t="s">
        <v>370</v>
      </c>
      <c r="L52" s="15" t="str">
        <f>VLOOKUP(B52,'Scratch Ind'!B:O,14,FALSE)</f>
        <v>C03661C0130062FV3FRA</v>
      </c>
    </row>
    <row r="53" spans="1:12" ht="15" customHeight="1" x14ac:dyDescent="0.2">
      <c r="A53" s="11">
        <v>51</v>
      </c>
      <c r="B53" s="11">
        <v>137</v>
      </c>
      <c r="C53" s="11" t="s">
        <v>681</v>
      </c>
      <c r="D53" s="11" t="s">
        <v>592</v>
      </c>
      <c r="E53" s="3" t="str">
        <f t="shared" si="2"/>
        <v>CONTI</v>
      </c>
      <c r="F53" s="3" t="str">
        <f t="shared" si="3"/>
        <v xml:space="preserve"> Guillaume</v>
      </c>
      <c r="G53" s="11">
        <v>1983</v>
      </c>
      <c r="H53" s="11" t="s">
        <v>15</v>
      </c>
      <c r="I53" s="11" t="s">
        <v>16</v>
      </c>
      <c r="J53" s="11" t="s">
        <v>25</v>
      </c>
      <c r="K53" s="11" t="s">
        <v>376</v>
      </c>
      <c r="L53" s="15"/>
    </row>
    <row r="54" spans="1:12" ht="15" customHeight="1" x14ac:dyDescent="0.2">
      <c r="A54" s="11">
        <v>52</v>
      </c>
      <c r="B54" s="11">
        <v>170</v>
      </c>
      <c r="C54" s="11" t="s">
        <v>682</v>
      </c>
      <c r="D54" s="11" t="s">
        <v>683</v>
      </c>
      <c r="E54" s="3" t="str">
        <f t="shared" si="2"/>
        <v>LUCAS</v>
      </c>
      <c r="F54" s="3" t="str">
        <f t="shared" si="3"/>
        <v xml:space="preserve"> Stéphane</v>
      </c>
      <c r="G54" s="11">
        <v>1975</v>
      </c>
      <c r="H54" s="11" t="s">
        <v>15</v>
      </c>
      <c r="I54" s="11" t="s">
        <v>86</v>
      </c>
      <c r="J54" s="11" t="s">
        <v>25</v>
      </c>
      <c r="K54" s="11" t="s">
        <v>381</v>
      </c>
      <c r="L54" s="15"/>
    </row>
    <row r="55" spans="1:12" ht="15" customHeight="1" x14ac:dyDescent="0.2">
      <c r="A55" s="11">
        <v>53</v>
      </c>
      <c r="B55" s="11">
        <v>126</v>
      </c>
      <c r="C55" s="11" t="s">
        <v>684</v>
      </c>
      <c r="D55" s="11" t="s">
        <v>685</v>
      </c>
      <c r="E55" s="3" t="str">
        <f t="shared" si="2"/>
        <v>DODIER</v>
      </c>
      <c r="F55" s="3" t="str">
        <f t="shared" si="3"/>
        <v xml:space="preserve"> Tommy</v>
      </c>
      <c r="G55" s="11">
        <v>1986</v>
      </c>
      <c r="H55" s="11" t="s">
        <v>15</v>
      </c>
      <c r="I55" s="11" t="s">
        <v>16</v>
      </c>
      <c r="J55" s="11" t="s">
        <v>383</v>
      </c>
      <c r="K55" s="11" t="s">
        <v>386</v>
      </c>
      <c r="L55" s="15" t="str">
        <f>VLOOKUP(B55,'Scratch Ind'!B:O,14,FALSE)</f>
        <v>B79432C0131074MS4FRA</v>
      </c>
    </row>
    <row r="56" spans="1:12" ht="15" customHeight="1" x14ac:dyDescent="0.2">
      <c r="A56" s="11">
        <v>54</v>
      </c>
      <c r="B56" s="11">
        <v>157</v>
      </c>
      <c r="C56" s="11" t="s">
        <v>688</v>
      </c>
      <c r="D56" s="11" t="s">
        <v>689</v>
      </c>
      <c r="E56" s="3" t="str">
        <f t="shared" si="2"/>
        <v>DOOMS</v>
      </c>
      <c r="F56" s="3" t="str">
        <f t="shared" si="3"/>
        <v xml:space="preserve"> François</v>
      </c>
      <c r="G56" s="11">
        <v>1981</v>
      </c>
      <c r="H56" s="11" t="s">
        <v>15</v>
      </c>
      <c r="I56" s="11" t="s">
        <v>86</v>
      </c>
      <c r="J56" s="11" t="s">
        <v>25</v>
      </c>
      <c r="K56" s="11" t="s">
        <v>399</v>
      </c>
      <c r="L56" s="15"/>
    </row>
    <row r="57" spans="1:12" ht="15" customHeight="1" x14ac:dyDescent="0.2">
      <c r="A57" s="11">
        <v>55</v>
      </c>
      <c r="B57" s="11">
        <v>143</v>
      </c>
      <c r="C57" s="11" t="s">
        <v>690</v>
      </c>
      <c r="D57" s="11" t="s">
        <v>691</v>
      </c>
      <c r="E57" s="3" t="str">
        <f t="shared" si="2"/>
        <v>PETITALLLOT</v>
      </c>
      <c r="F57" s="3" t="str">
        <f t="shared" si="3"/>
        <v xml:space="preserve"> Laurent</v>
      </c>
      <c r="G57" s="11">
        <v>1968</v>
      </c>
      <c r="H57" s="11" t="s">
        <v>15</v>
      </c>
      <c r="I57" s="11" t="s">
        <v>86</v>
      </c>
      <c r="J57" s="11" t="s">
        <v>25</v>
      </c>
      <c r="K57" s="11" t="s">
        <v>406</v>
      </c>
      <c r="L57" s="15"/>
    </row>
    <row r="58" spans="1:12" ht="15" customHeight="1" x14ac:dyDescent="0.2">
      <c r="A58" s="11">
        <v>56</v>
      </c>
      <c r="B58" s="11">
        <v>130</v>
      </c>
      <c r="C58" s="11" t="s">
        <v>696</v>
      </c>
      <c r="D58" s="11" t="s">
        <v>697</v>
      </c>
      <c r="E58" s="3" t="str">
        <f t="shared" si="2"/>
        <v>PERY-KASZA</v>
      </c>
      <c r="F58" s="3" t="str">
        <f t="shared" si="3"/>
        <v xml:space="preserve"> Frédéric</v>
      </c>
      <c r="G58" s="11">
        <v>1970</v>
      </c>
      <c r="H58" s="11" t="s">
        <v>15</v>
      </c>
      <c r="I58" s="11" t="s">
        <v>86</v>
      </c>
      <c r="J58" s="11" t="s">
        <v>420</v>
      </c>
      <c r="K58" s="11" t="s">
        <v>426</v>
      </c>
      <c r="L58" s="15" t="str">
        <f>VLOOKUP(B58,'Scratch Ind'!B:O,14,FALSE)</f>
        <v>A77964C0130023MV3FRA</v>
      </c>
    </row>
    <row r="59" spans="1:12" ht="15" customHeight="1" x14ac:dyDescent="0.2">
      <c r="A59" s="11">
        <v>57</v>
      </c>
      <c r="B59" s="11">
        <v>108</v>
      </c>
      <c r="C59" s="11" t="s">
        <v>698</v>
      </c>
      <c r="D59" s="11" t="s">
        <v>699</v>
      </c>
      <c r="E59" s="3" t="str">
        <f t="shared" si="2"/>
        <v>LAHAYE</v>
      </c>
      <c r="F59" s="3" t="str">
        <f t="shared" si="3"/>
        <v xml:space="preserve"> Cyrille</v>
      </c>
      <c r="G59" s="11">
        <v>1971</v>
      </c>
      <c r="H59" s="11" t="s">
        <v>15</v>
      </c>
      <c r="I59" s="11" t="s">
        <v>86</v>
      </c>
      <c r="J59" s="11" t="s">
        <v>428</v>
      </c>
      <c r="K59" s="11" t="s">
        <v>432</v>
      </c>
      <c r="L59" s="15" t="str">
        <f>VLOOKUP(B59,'Scratch Ind'!B:O,14,FALSE)</f>
        <v>B24330C0131395MV3FRA</v>
      </c>
    </row>
    <row r="60" spans="1:12" ht="15" customHeight="1" x14ac:dyDescent="0.2">
      <c r="A60" s="11">
        <v>58</v>
      </c>
      <c r="B60" s="11">
        <v>164</v>
      </c>
      <c r="C60" s="11" t="s">
        <v>700</v>
      </c>
      <c r="D60" s="11" t="s">
        <v>701</v>
      </c>
      <c r="E60" s="3" t="str">
        <f t="shared" si="2"/>
        <v>MIGNOT</v>
      </c>
      <c r="F60" s="3" t="str">
        <f t="shared" si="3"/>
        <v xml:space="preserve"> Pascal</v>
      </c>
      <c r="G60" s="11">
        <v>1976</v>
      </c>
      <c r="H60" s="11" t="s">
        <v>15</v>
      </c>
      <c r="I60" s="11" t="s">
        <v>86</v>
      </c>
      <c r="J60" s="11" t="s">
        <v>25</v>
      </c>
      <c r="K60" s="11" t="s">
        <v>438</v>
      </c>
      <c r="L60" s="15"/>
    </row>
    <row r="61" spans="1:12" ht="15" customHeight="1" x14ac:dyDescent="0.2">
      <c r="A61" s="11">
        <v>59</v>
      </c>
      <c r="B61" s="11">
        <v>105</v>
      </c>
      <c r="C61" s="11" t="s">
        <v>705</v>
      </c>
      <c r="D61" s="11" t="s">
        <v>706</v>
      </c>
      <c r="E61" s="3" t="str">
        <f t="shared" si="2"/>
        <v>PERCHERON</v>
      </c>
      <c r="F61" s="3" t="str">
        <f t="shared" si="3"/>
        <v xml:space="preserve"> Arnaud</v>
      </c>
      <c r="G61" s="11">
        <v>1978</v>
      </c>
      <c r="H61" s="11" t="s">
        <v>15</v>
      </c>
      <c r="I61" s="11" t="s">
        <v>86</v>
      </c>
      <c r="J61" s="11" t="s">
        <v>25</v>
      </c>
      <c r="K61" s="11" t="s">
        <v>453</v>
      </c>
      <c r="L61" s="15"/>
    </row>
    <row r="62" spans="1:12" ht="15" customHeight="1" x14ac:dyDescent="0.2">
      <c r="A62" s="11">
        <v>60</v>
      </c>
      <c r="B62" s="11">
        <v>154</v>
      </c>
      <c r="C62" s="11" t="s">
        <v>708</v>
      </c>
      <c r="D62" s="11" t="s">
        <v>709</v>
      </c>
      <c r="E62" s="3" t="str">
        <f t="shared" si="2"/>
        <v>LE GUEN</v>
      </c>
      <c r="F62" s="3" t="str">
        <f t="shared" si="3"/>
        <v xml:space="preserve"> Rodolphe</v>
      </c>
      <c r="G62" s="11">
        <v>1965</v>
      </c>
      <c r="H62" s="11" t="s">
        <v>15</v>
      </c>
      <c r="I62" s="11" t="s">
        <v>86</v>
      </c>
      <c r="J62" s="11" t="s">
        <v>25</v>
      </c>
      <c r="K62" s="11" t="s">
        <v>466</v>
      </c>
      <c r="L62" s="15"/>
    </row>
    <row r="63" spans="1:12" ht="15" customHeight="1" x14ac:dyDescent="0.2">
      <c r="A63" s="11">
        <v>61</v>
      </c>
      <c r="B63" s="11">
        <v>162</v>
      </c>
      <c r="C63" s="11" t="s">
        <v>710</v>
      </c>
      <c r="D63" s="11" t="s">
        <v>634</v>
      </c>
      <c r="E63" s="3" t="str">
        <f t="shared" si="2"/>
        <v>MICHEL</v>
      </c>
      <c r="F63" s="3" t="str">
        <f t="shared" si="3"/>
        <v xml:space="preserve"> Philippe</v>
      </c>
      <c r="G63" s="11">
        <v>1957</v>
      </c>
      <c r="H63" s="11" t="s">
        <v>15</v>
      </c>
      <c r="I63" s="11" t="s">
        <v>86</v>
      </c>
      <c r="J63" s="11" t="s">
        <v>25</v>
      </c>
      <c r="K63" s="11" t="s">
        <v>473</v>
      </c>
      <c r="L63" s="15"/>
    </row>
    <row r="64" spans="1:12" ht="15" customHeight="1" x14ac:dyDescent="0.2">
      <c r="A64" s="11">
        <v>62</v>
      </c>
      <c r="B64" s="11">
        <v>124</v>
      </c>
      <c r="C64" s="11" t="s">
        <v>711</v>
      </c>
      <c r="D64" s="11" t="s">
        <v>580</v>
      </c>
      <c r="E64" s="3" t="str">
        <f t="shared" si="2"/>
        <v>VIALETTE</v>
      </c>
      <c r="F64" s="3" t="str">
        <f t="shared" si="3"/>
        <v xml:space="preserve"> Vincent</v>
      </c>
      <c r="G64" s="11">
        <v>1970</v>
      </c>
      <c r="H64" s="11" t="s">
        <v>15</v>
      </c>
      <c r="I64" s="11" t="s">
        <v>86</v>
      </c>
      <c r="J64" s="11" t="s">
        <v>25</v>
      </c>
      <c r="K64" s="11" t="s">
        <v>479</v>
      </c>
      <c r="L64" s="15"/>
    </row>
    <row r="65" spans="1:12" ht="15" customHeight="1" x14ac:dyDescent="0.2">
      <c r="A65" s="11">
        <v>63</v>
      </c>
      <c r="B65" s="11">
        <v>186</v>
      </c>
      <c r="C65" s="11" t="s">
        <v>714</v>
      </c>
      <c r="D65" s="11" t="s">
        <v>620</v>
      </c>
      <c r="E65" s="3" t="str">
        <f t="shared" si="2"/>
        <v>RISPAL</v>
      </c>
      <c r="F65" s="3" t="str">
        <f t="shared" si="3"/>
        <v xml:space="preserve"> Julien</v>
      </c>
      <c r="G65" s="11">
        <v>1985</v>
      </c>
      <c r="H65" s="11" t="s">
        <v>15</v>
      </c>
      <c r="I65" s="11" t="s">
        <v>16</v>
      </c>
      <c r="J65" s="11" t="s">
        <v>25</v>
      </c>
      <c r="K65" s="11" t="s">
        <v>492</v>
      </c>
      <c r="L65" s="15"/>
    </row>
    <row r="66" spans="1:12" ht="15" customHeight="1" x14ac:dyDescent="0.2">
      <c r="A66" s="11">
        <v>64</v>
      </c>
      <c r="B66" s="11">
        <v>184</v>
      </c>
      <c r="C66" s="11" t="s">
        <v>719</v>
      </c>
      <c r="D66" s="11" t="s">
        <v>720</v>
      </c>
      <c r="E66" s="3" t="str">
        <f t="shared" si="2"/>
        <v>JANUSZ</v>
      </c>
      <c r="F66" s="3" t="str">
        <f t="shared" si="3"/>
        <v xml:space="preserve"> Benoit</v>
      </c>
      <c r="G66" s="11">
        <v>1979</v>
      </c>
      <c r="H66" s="11" t="s">
        <v>15</v>
      </c>
      <c r="I66" s="11" t="s">
        <v>86</v>
      </c>
      <c r="J66" s="11" t="s">
        <v>25</v>
      </c>
      <c r="K66" s="11" t="s">
        <v>511</v>
      </c>
      <c r="L66" s="15"/>
    </row>
    <row r="67" spans="1:12" ht="15" customHeight="1" x14ac:dyDescent="0.2">
      <c r="A67" s="11">
        <v>65</v>
      </c>
      <c r="B67" s="11">
        <v>185</v>
      </c>
      <c r="C67" s="11" t="s">
        <v>721</v>
      </c>
      <c r="D67" s="11" t="s">
        <v>722</v>
      </c>
      <c r="E67" s="3" t="str">
        <f t="shared" si="2"/>
        <v>BENDJAFER</v>
      </c>
      <c r="F67" s="3" t="str">
        <f t="shared" si="3"/>
        <v xml:space="preserve"> Farid</v>
      </c>
      <c r="G67" s="11">
        <v>1974</v>
      </c>
      <c r="H67" s="11" t="s">
        <v>15</v>
      </c>
      <c r="I67" s="11" t="s">
        <v>86</v>
      </c>
      <c r="J67" s="11" t="s">
        <v>25</v>
      </c>
      <c r="K67" s="11" t="s">
        <v>517</v>
      </c>
      <c r="L67" s="15"/>
    </row>
    <row r="68" spans="1:12" ht="15" customHeight="1" x14ac:dyDescent="0.2">
      <c r="A68" s="11" t="s">
        <v>518</v>
      </c>
      <c r="B68" s="11">
        <v>148</v>
      </c>
      <c r="C68" s="11" t="s">
        <v>723</v>
      </c>
      <c r="D68" s="11" t="s">
        <v>724</v>
      </c>
      <c r="E68" s="3" t="str">
        <f t="shared" si="2"/>
        <v>LACLAUTRE</v>
      </c>
      <c r="F68" s="3" t="str">
        <f t="shared" si="3"/>
        <v xml:space="preserve"> Ulrich</v>
      </c>
      <c r="G68" s="11">
        <v>1978</v>
      </c>
      <c r="H68" s="11" t="s">
        <v>15</v>
      </c>
      <c r="I68" s="11" t="s">
        <v>86</v>
      </c>
      <c r="J68" s="11" t="s">
        <v>25</v>
      </c>
      <c r="K68" s="11" t="s">
        <v>25</v>
      </c>
      <c r="L68" s="15"/>
    </row>
  </sheetData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A0ED-40A5-A445-8408-05547810E606}">
  <dimension ref="A1:L18"/>
  <sheetViews>
    <sheetView workbookViewId="0">
      <selection activeCell="L17" sqref="L17:L18"/>
    </sheetView>
  </sheetViews>
  <sheetFormatPr baseColWidth="10" defaultRowHeight="15" x14ac:dyDescent="0.2"/>
  <cols>
    <col min="1" max="1" width="3.33203125" bestFit="1" customWidth="1"/>
    <col min="2" max="2" width="7.1640625" bestFit="1" customWidth="1"/>
    <col min="3" max="3" width="11.33203125" hidden="1" customWidth="1"/>
    <col min="4" max="4" width="9.6640625" hidden="1" customWidth="1"/>
    <col min="5" max="5" width="10.5" bestFit="1" customWidth="1"/>
    <col min="6" max="6" width="9.5" bestFit="1" customWidth="1"/>
    <col min="7" max="7" width="6.1640625" bestFit="1" customWidth="1"/>
    <col min="8" max="8" width="4.83203125" bestFit="1" customWidth="1"/>
    <col min="9" max="9" width="6.33203125" bestFit="1" customWidth="1"/>
    <col min="10" max="10" width="26.6640625" bestFit="1" customWidth="1"/>
    <col min="11" max="11" width="8.1640625" bestFit="1" customWidth="1"/>
    <col min="12" max="12" width="21" bestFit="1" customWidth="1"/>
  </cols>
  <sheetData>
    <row r="1" spans="1:12" s="1" customFormat="1" ht="15" customHeight="1" x14ac:dyDescent="0.2">
      <c r="A1" s="4" t="s">
        <v>0</v>
      </c>
      <c r="B1" s="4" t="s">
        <v>1</v>
      </c>
      <c r="C1" s="4" t="s">
        <v>2</v>
      </c>
      <c r="D1" s="4"/>
      <c r="E1" s="4" t="s">
        <v>725</v>
      </c>
      <c r="F1" s="4" t="s">
        <v>726</v>
      </c>
      <c r="G1" s="4" t="s">
        <v>3</v>
      </c>
      <c r="H1" s="4" t="s">
        <v>4</v>
      </c>
      <c r="I1" s="4" t="s">
        <v>5</v>
      </c>
      <c r="J1" s="4" t="s">
        <v>6</v>
      </c>
      <c r="K1" s="14" t="s">
        <v>12</v>
      </c>
      <c r="L1" s="4" t="s">
        <v>933</v>
      </c>
    </row>
    <row r="2" spans="1:12" ht="15" customHeight="1" x14ac:dyDescent="0.2">
      <c r="A2" s="11"/>
      <c r="B2" s="11"/>
      <c r="C2" s="11"/>
      <c r="D2" s="11"/>
      <c r="E2" s="3"/>
      <c r="F2" s="3"/>
      <c r="G2" s="11"/>
      <c r="H2" s="11"/>
      <c r="I2" s="11"/>
      <c r="J2" s="11"/>
      <c r="K2" s="13"/>
      <c r="L2" s="11"/>
    </row>
    <row r="3" spans="1:12" ht="15" customHeight="1" x14ac:dyDescent="0.2">
      <c r="A3" s="10">
        <v>1</v>
      </c>
      <c r="B3" s="10">
        <v>161</v>
      </c>
      <c r="C3" s="10" t="s">
        <v>613</v>
      </c>
      <c r="D3" s="10" t="s">
        <v>614</v>
      </c>
      <c r="E3" s="10" t="str">
        <f t="shared" ref="E3:E18" si="0">UPPER(C3)</f>
        <v>DUSSER</v>
      </c>
      <c r="F3" s="10" t="str">
        <f t="shared" ref="F3:F18" si="1">PROPER(D3)</f>
        <v xml:space="preserve"> Constance</v>
      </c>
      <c r="G3" s="10">
        <v>2002</v>
      </c>
      <c r="H3" s="10" t="s">
        <v>148</v>
      </c>
      <c r="I3" s="10" t="s">
        <v>16</v>
      </c>
      <c r="J3" s="10" t="s">
        <v>41</v>
      </c>
      <c r="K3" s="12" t="s">
        <v>154</v>
      </c>
      <c r="L3" s="10" t="str">
        <f>VLOOKUP(B3,'Scratch Ind'!B:O,14,FALSE)</f>
        <v>B17761C0130061FS1FRA</v>
      </c>
    </row>
    <row r="4" spans="1:12" ht="15" customHeight="1" x14ac:dyDescent="0.2">
      <c r="A4" s="10">
        <v>2</v>
      </c>
      <c r="B4" s="10">
        <v>173</v>
      </c>
      <c r="C4" s="10" t="s">
        <v>581</v>
      </c>
      <c r="D4" s="10" t="s">
        <v>621</v>
      </c>
      <c r="E4" s="10" t="str">
        <f t="shared" si="0"/>
        <v>STUMPF</v>
      </c>
      <c r="F4" s="10" t="str">
        <f t="shared" si="1"/>
        <v xml:space="preserve"> Fanny</v>
      </c>
      <c r="G4" s="10">
        <v>1994</v>
      </c>
      <c r="H4" s="10" t="s">
        <v>148</v>
      </c>
      <c r="I4" s="10" t="s">
        <v>16</v>
      </c>
      <c r="J4" s="10" t="s">
        <v>33</v>
      </c>
      <c r="K4" s="12" t="s">
        <v>177</v>
      </c>
      <c r="L4" s="10" t="str">
        <f>VLOOKUP(B4,'Scratch Ind'!B:O,14,FALSE)</f>
        <v>C04055C0131755FS2FRA</v>
      </c>
    </row>
    <row r="5" spans="1:12" ht="15" customHeight="1" x14ac:dyDescent="0.2">
      <c r="A5" s="10">
        <v>3</v>
      </c>
      <c r="B5" s="10">
        <v>106</v>
      </c>
      <c r="C5" s="10" t="s">
        <v>638</v>
      </c>
      <c r="D5" s="10" t="s">
        <v>639</v>
      </c>
      <c r="E5" s="10" t="str">
        <f t="shared" si="0"/>
        <v>WAUTHIER</v>
      </c>
      <c r="F5" s="10" t="str">
        <f t="shared" si="1"/>
        <v xml:space="preserve"> Pauline</v>
      </c>
      <c r="G5" s="10">
        <v>1991</v>
      </c>
      <c r="H5" s="10" t="s">
        <v>148</v>
      </c>
      <c r="I5" s="10" t="s">
        <v>16</v>
      </c>
      <c r="J5" s="10" t="s">
        <v>56</v>
      </c>
      <c r="K5" s="12" t="s">
        <v>236</v>
      </c>
      <c r="L5" s="10" t="str">
        <f>VLOOKUP(B5,'Scratch Ind'!B:O,14,FALSE)</f>
        <v>B40642C0130026FS3FRA</v>
      </c>
    </row>
    <row r="6" spans="1:12" ht="15" customHeight="1" x14ac:dyDescent="0.2">
      <c r="A6" s="11">
        <v>4</v>
      </c>
      <c r="B6" s="11">
        <v>150</v>
      </c>
      <c r="C6" s="11" t="s">
        <v>641</v>
      </c>
      <c r="D6" s="11" t="s">
        <v>642</v>
      </c>
      <c r="E6" s="3" t="str">
        <f t="shared" si="0"/>
        <v>GUARINO</v>
      </c>
      <c r="F6" s="3" t="str">
        <f t="shared" si="1"/>
        <v xml:space="preserve"> Marylène</v>
      </c>
      <c r="G6" s="11">
        <v>1981</v>
      </c>
      <c r="H6" s="11" t="s">
        <v>148</v>
      </c>
      <c r="I6" s="11" t="s">
        <v>86</v>
      </c>
      <c r="J6" s="11" t="s">
        <v>95</v>
      </c>
      <c r="K6" s="13" t="s">
        <v>246</v>
      </c>
      <c r="L6" s="15" t="str">
        <f>VLOOKUP(B6,'Scratch Ind'!B:O,14,FALSE)</f>
        <v>B60736C0130732FV1FRA</v>
      </c>
    </row>
    <row r="7" spans="1:12" ht="15" customHeight="1" x14ac:dyDescent="0.2">
      <c r="A7" s="11">
        <v>5</v>
      </c>
      <c r="B7" s="11">
        <v>141</v>
      </c>
      <c r="C7" s="11" t="s">
        <v>652</v>
      </c>
      <c r="D7" s="11" t="s">
        <v>653</v>
      </c>
      <c r="E7" s="3" t="str">
        <f t="shared" si="0"/>
        <v>ROUBANOFF</v>
      </c>
      <c r="F7" s="3" t="str">
        <f t="shared" si="1"/>
        <v xml:space="preserve"> Catherine</v>
      </c>
      <c r="G7" s="11">
        <v>1975</v>
      </c>
      <c r="H7" s="11" t="s">
        <v>148</v>
      </c>
      <c r="I7" s="11" t="s">
        <v>86</v>
      </c>
      <c r="J7" s="11" t="s">
        <v>95</v>
      </c>
      <c r="K7" s="13" t="s">
        <v>286</v>
      </c>
      <c r="L7" s="15" t="str">
        <f>VLOOKUP(B7,'Scratch Ind'!B:O,14,FALSE)</f>
        <v>B06083L0130732FV2FRA</v>
      </c>
    </row>
    <row r="8" spans="1:12" ht="15" customHeight="1" x14ac:dyDescent="0.2">
      <c r="A8" s="11">
        <v>6</v>
      </c>
      <c r="B8" s="11">
        <v>181</v>
      </c>
      <c r="C8" s="11" t="s">
        <v>657</v>
      </c>
      <c r="D8" s="11" t="s">
        <v>658</v>
      </c>
      <c r="E8" s="3" t="str">
        <f t="shared" si="0"/>
        <v>FRAINCART</v>
      </c>
      <c r="F8" s="3" t="str">
        <f t="shared" si="1"/>
        <v xml:space="preserve"> Stéphanie</v>
      </c>
      <c r="G8" s="11">
        <v>1975</v>
      </c>
      <c r="H8" s="11" t="s">
        <v>148</v>
      </c>
      <c r="I8" s="11" t="s">
        <v>86</v>
      </c>
      <c r="J8" s="11" t="s">
        <v>299</v>
      </c>
      <c r="K8" s="13" t="s">
        <v>303</v>
      </c>
      <c r="L8" s="15" t="str">
        <f>VLOOKUP(B8,'Scratch Ind'!B:O,14,FALSE)</f>
        <v>B98422C0130823FV2FRA</v>
      </c>
    </row>
    <row r="9" spans="1:12" ht="15" customHeight="1" x14ac:dyDescent="0.2">
      <c r="A9" s="11">
        <v>7</v>
      </c>
      <c r="B9" s="11">
        <v>140</v>
      </c>
      <c r="C9" s="11" t="s">
        <v>667</v>
      </c>
      <c r="D9" s="11" t="s">
        <v>668</v>
      </c>
      <c r="E9" s="3" t="str">
        <f t="shared" si="0"/>
        <v>DOLLÉ</v>
      </c>
      <c r="F9" s="3" t="str">
        <f t="shared" si="1"/>
        <v xml:space="preserve"> Angélique</v>
      </c>
      <c r="G9" s="11">
        <v>1983</v>
      </c>
      <c r="H9" s="11" t="s">
        <v>148</v>
      </c>
      <c r="I9" s="11" t="s">
        <v>16</v>
      </c>
      <c r="J9" s="11" t="s">
        <v>95</v>
      </c>
      <c r="K9" s="13" t="s">
        <v>329</v>
      </c>
      <c r="L9" s="15" t="str">
        <f>VLOOKUP(B9,'Scratch Ind'!B:O,14,FALSE)</f>
        <v>A02734C0130732FS4FRA</v>
      </c>
    </row>
    <row r="10" spans="1:12" ht="15" customHeight="1" x14ac:dyDescent="0.2">
      <c r="A10" s="11">
        <v>8</v>
      </c>
      <c r="B10" s="11">
        <v>102</v>
      </c>
      <c r="C10" s="11" t="s">
        <v>686</v>
      </c>
      <c r="D10" s="11" t="s">
        <v>687</v>
      </c>
      <c r="E10" s="3" t="str">
        <f t="shared" si="0"/>
        <v>RALEC</v>
      </c>
      <c r="F10" s="3" t="str">
        <f t="shared" si="1"/>
        <v xml:space="preserve"> Nathalie</v>
      </c>
      <c r="G10" s="11">
        <v>1969</v>
      </c>
      <c r="H10" s="11" t="s">
        <v>148</v>
      </c>
      <c r="I10" s="11" t="s">
        <v>86</v>
      </c>
      <c r="J10" s="11" t="s">
        <v>25</v>
      </c>
      <c r="K10" s="13" t="s">
        <v>393</v>
      </c>
      <c r="L10" s="15"/>
    </row>
    <row r="11" spans="1:12" ht="15" customHeight="1" x14ac:dyDescent="0.2">
      <c r="A11" s="11">
        <v>9</v>
      </c>
      <c r="B11" s="11">
        <v>177</v>
      </c>
      <c r="C11" s="11" t="s">
        <v>692</v>
      </c>
      <c r="D11" s="11" t="s">
        <v>693</v>
      </c>
      <c r="E11" s="3" t="str">
        <f t="shared" si="0"/>
        <v>TURMEAU</v>
      </c>
      <c r="F11" s="3" t="str">
        <f t="shared" si="1"/>
        <v xml:space="preserve"> Floriane</v>
      </c>
      <c r="G11" s="11">
        <v>1992</v>
      </c>
      <c r="H11" s="11" t="s">
        <v>148</v>
      </c>
      <c r="I11" s="11" t="s">
        <v>16</v>
      </c>
      <c r="J11" s="11" t="s">
        <v>33</v>
      </c>
      <c r="K11" s="13" t="s">
        <v>412</v>
      </c>
      <c r="L11" s="15" t="str">
        <f>VLOOKUP(B11,'Scratch Ind'!B:O,14,FALSE)</f>
        <v>C04311C0131755FS3FRA</v>
      </c>
    </row>
    <row r="12" spans="1:12" ht="15" customHeight="1" x14ac:dyDescent="0.2">
      <c r="A12" s="11">
        <v>10</v>
      </c>
      <c r="B12" s="11">
        <v>176</v>
      </c>
      <c r="C12" s="11" t="s">
        <v>694</v>
      </c>
      <c r="D12" s="11" t="s">
        <v>695</v>
      </c>
      <c r="E12" s="3" t="str">
        <f t="shared" si="0"/>
        <v>CERISOLA</v>
      </c>
      <c r="F12" s="3" t="str">
        <f t="shared" si="1"/>
        <v xml:space="preserve"> Marine</v>
      </c>
      <c r="G12" s="11">
        <v>2000</v>
      </c>
      <c r="H12" s="11" t="s">
        <v>148</v>
      </c>
      <c r="I12" s="11" t="s">
        <v>16</v>
      </c>
      <c r="J12" s="11" t="s">
        <v>33</v>
      </c>
      <c r="K12" s="11" t="s">
        <v>418</v>
      </c>
      <c r="L12" s="15" t="str">
        <f>VLOOKUP(B12,'Scratch Ind'!B:O,14,FALSE)</f>
        <v>B99287C0131755FS1FRA</v>
      </c>
    </row>
    <row r="13" spans="1:12" ht="15" customHeight="1" x14ac:dyDescent="0.2">
      <c r="A13" s="11">
        <v>11</v>
      </c>
      <c r="B13" s="11">
        <v>183</v>
      </c>
      <c r="C13" s="11" t="s">
        <v>702</v>
      </c>
      <c r="D13" s="11" t="s">
        <v>703</v>
      </c>
      <c r="E13" s="3" t="str">
        <f t="shared" si="0"/>
        <v>MOREL</v>
      </c>
      <c r="F13" s="3" t="str">
        <f t="shared" si="1"/>
        <v xml:space="preserve"> Nathalie</v>
      </c>
      <c r="G13" s="11">
        <v>1976</v>
      </c>
      <c r="H13" s="11" t="s">
        <v>148</v>
      </c>
      <c r="I13" s="11" t="s">
        <v>86</v>
      </c>
      <c r="J13" s="11" t="s">
        <v>25</v>
      </c>
      <c r="K13" s="11" t="s">
        <v>442</v>
      </c>
      <c r="L13" s="15"/>
    </row>
    <row r="14" spans="1:12" ht="15" customHeight="1" x14ac:dyDescent="0.2">
      <c r="A14" s="11">
        <v>12</v>
      </c>
      <c r="B14" s="11">
        <v>159</v>
      </c>
      <c r="C14" s="11" t="s">
        <v>665</v>
      </c>
      <c r="D14" s="11" t="s">
        <v>704</v>
      </c>
      <c r="E14" s="3" t="str">
        <f t="shared" si="0"/>
        <v>LAVERSIN</v>
      </c>
      <c r="F14" s="3" t="str">
        <f t="shared" si="1"/>
        <v xml:space="preserve"> Laurence</v>
      </c>
      <c r="G14" s="11">
        <v>1972</v>
      </c>
      <c r="H14" s="11" t="s">
        <v>148</v>
      </c>
      <c r="I14" s="11" t="s">
        <v>86</v>
      </c>
      <c r="J14" s="11" t="s">
        <v>25</v>
      </c>
      <c r="K14" s="11" t="s">
        <v>449</v>
      </c>
      <c r="L14" s="15"/>
    </row>
    <row r="15" spans="1:12" ht="15" customHeight="1" x14ac:dyDescent="0.2">
      <c r="A15" s="11">
        <v>13</v>
      </c>
      <c r="B15" s="11">
        <v>132</v>
      </c>
      <c r="C15" s="11" t="s">
        <v>707</v>
      </c>
      <c r="D15" s="11" t="s">
        <v>653</v>
      </c>
      <c r="E15" s="3" t="str">
        <f t="shared" si="0"/>
        <v>RADENAC</v>
      </c>
      <c r="F15" s="3" t="str">
        <f t="shared" si="1"/>
        <v xml:space="preserve"> Catherine</v>
      </c>
      <c r="G15" s="11">
        <v>1972</v>
      </c>
      <c r="H15" s="11" t="s">
        <v>148</v>
      </c>
      <c r="I15" s="11" t="s">
        <v>86</v>
      </c>
      <c r="J15" s="11" t="s">
        <v>25</v>
      </c>
      <c r="K15" s="11" t="s">
        <v>460</v>
      </c>
      <c r="L15" s="15"/>
    </row>
    <row r="16" spans="1:12" ht="15" customHeight="1" x14ac:dyDescent="0.2">
      <c r="A16" s="11">
        <v>14</v>
      </c>
      <c r="B16" s="11">
        <v>111</v>
      </c>
      <c r="C16" s="11" t="s">
        <v>712</v>
      </c>
      <c r="D16" s="11" t="s">
        <v>713</v>
      </c>
      <c r="E16" s="3" t="str">
        <f t="shared" si="0"/>
        <v>SABIN</v>
      </c>
      <c r="F16" s="3" t="str">
        <f t="shared" si="1"/>
        <v xml:space="preserve"> Bénédicte</v>
      </c>
      <c r="G16" s="11">
        <v>1988</v>
      </c>
      <c r="H16" s="11" t="s">
        <v>148</v>
      </c>
      <c r="I16" s="11" t="s">
        <v>16</v>
      </c>
      <c r="J16" s="11" t="s">
        <v>481</v>
      </c>
      <c r="K16" s="11" t="s">
        <v>486</v>
      </c>
      <c r="L16" s="15" t="str">
        <f>VLOOKUP(B16,'Scratch Ind'!B:O,14,FALSE)</f>
        <v>B88722C0131094FS3FRA</v>
      </c>
    </row>
    <row r="17" spans="1:12" ht="15" customHeight="1" x14ac:dyDescent="0.2">
      <c r="A17" s="11">
        <v>15</v>
      </c>
      <c r="B17" s="11">
        <v>116</v>
      </c>
      <c r="C17" s="11" t="s">
        <v>715</v>
      </c>
      <c r="D17" s="11" t="s">
        <v>716</v>
      </c>
      <c r="E17" s="3" t="str">
        <f t="shared" si="0"/>
        <v>TAQUIN</v>
      </c>
      <c r="F17" s="3" t="str">
        <f t="shared" si="1"/>
        <v xml:space="preserve"> Stephanie</v>
      </c>
      <c r="G17" s="11">
        <v>1975</v>
      </c>
      <c r="H17" s="11" t="s">
        <v>148</v>
      </c>
      <c r="I17" s="11" t="s">
        <v>86</v>
      </c>
      <c r="J17" s="11" t="s">
        <v>25</v>
      </c>
      <c r="K17" s="11" t="s">
        <v>499</v>
      </c>
      <c r="L17" s="15"/>
    </row>
    <row r="18" spans="1:12" ht="15" customHeight="1" x14ac:dyDescent="0.2">
      <c r="A18" s="11">
        <v>16</v>
      </c>
      <c r="B18" s="11">
        <v>100</v>
      </c>
      <c r="C18" s="11" t="s">
        <v>717</v>
      </c>
      <c r="D18" s="11" t="s">
        <v>718</v>
      </c>
      <c r="E18" s="3" t="str">
        <f t="shared" si="0"/>
        <v>CHOQUET</v>
      </c>
      <c r="F18" s="3" t="str">
        <f t="shared" si="1"/>
        <v xml:space="preserve"> Florence</v>
      </c>
      <c r="G18" s="11">
        <v>1979</v>
      </c>
      <c r="H18" s="11" t="s">
        <v>148</v>
      </c>
      <c r="I18" s="11" t="s">
        <v>86</v>
      </c>
      <c r="J18" s="11" t="s">
        <v>25</v>
      </c>
      <c r="K18" s="11" t="s">
        <v>505</v>
      </c>
      <c r="L18" s="15"/>
    </row>
  </sheetData>
  <pageMargins left="0.7" right="0.7" top="0.75" bottom="0.75" header="0.3" footer="0.3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6CDF2-D17B-0240-A909-515AC90DC84C}">
  <dimension ref="A1:L68"/>
  <sheetViews>
    <sheetView workbookViewId="0">
      <selection activeCell="L27" sqref="L27"/>
    </sheetView>
  </sheetViews>
  <sheetFormatPr baseColWidth="10" defaultRowHeight="15" x14ac:dyDescent="0.2"/>
  <cols>
    <col min="1" max="1" width="6.1640625" bestFit="1" customWidth="1"/>
    <col min="2" max="2" width="7.1640625" bestFit="1" customWidth="1"/>
    <col min="3" max="3" width="11.5" hidden="1" customWidth="1"/>
    <col min="4" max="4" width="9.33203125" hidden="1" customWidth="1"/>
    <col min="5" max="5" width="11.5" bestFit="1" customWidth="1"/>
    <col min="6" max="6" width="9.33203125" bestFit="1" customWidth="1"/>
    <col min="7" max="7" width="6.1640625" bestFit="1" customWidth="1"/>
    <col min="8" max="8" width="4.83203125" bestFit="1" customWidth="1"/>
    <col min="9" max="9" width="6" bestFit="1" customWidth="1"/>
    <col min="10" max="10" width="26" bestFit="1" customWidth="1"/>
    <col min="11" max="11" width="8.1640625" bestFit="1" customWidth="1"/>
    <col min="12" max="12" width="22.1640625" bestFit="1" customWidth="1"/>
  </cols>
  <sheetData>
    <row r="1" spans="1:12" s="2" customFormat="1" x14ac:dyDescent="0.2">
      <c r="A1" s="10" t="s">
        <v>574</v>
      </c>
      <c r="B1" s="10" t="s">
        <v>1</v>
      </c>
      <c r="C1" s="10" t="s">
        <v>2</v>
      </c>
      <c r="D1" s="10"/>
      <c r="E1" s="4" t="s">
        <v>725</v>
      </c>
      <c r="F1" s="4" t="s">
        <v>726</v>
      </c>
      <c r="G1" s="10" t="s">
        <v>3</v>
      </c>
      <c r="H1" s="10" t="s">
        <v>4</v>
      </c>
      <c r="I1" s="10" t="s">
        <v>5</v>
      </c>
      <c r="J1" s="10" t="s">
        <v>6</v>
      </c>
      <c r="K1" s="12" t="s">
        <v>12</v>
      </c>
      <c r="L1" s="4" t="s">
        <v>933</v>
      </c>
    </row>
    <row r="2" spans="1:12" s="2" customFormat="1" x14ac:dyDescent="0.2">
      <c r="A2" s="10"/>
      <c r="B2" s="10"/>
      <c r="C2" s="10"/>
      <c r="D2" s="10"/>
      <c r="E2" s="3"/>
      <c r="F2" s="3"/>
      <c r="G2" s="10"/>
      <c r="H2" s="10"/>
      <c r="I2" s="10"/>
      <c r="J2" s="10"/>
      <c r="K2" s="12"/>
      <c r="L2" s="11"/>
    </row>
    <row r="3" spans="1:12" s="2" customFormat="1" x14ac:dyDescent="0.2">
      <c r="A3" s="10">
        <v>1</v>
      </c>
      <c r="B3" s="10">
        <v>118</v>
      </c>
      <c r="C3" s="10" t="s">
        <v>577</v>
      </c>
      <c r="D3" s="10" t="s">
        <v>578</v>
      </c>
      <c r="E3" s="10" t="str">
        <f t="shared" ref="E3:E27" si="0">UPPER(C3)</f>
        <v>CHAMPION</v>
      </c>
      <c r="F3" s="10" t="str">
        <f t="shared" ref="F3:F27" si="1">PROPER(D3)</f>
        <v xml:space="preserve"> Johan</v>
      </c>
      <c r="G3" s="10">
        <v>1988</v>
      </c>
      <c r="H3" s="10" t="s">
        <v>15</v>
      </c>
      <c r="I3" s="10" t="s">
        <v>16</v>
      </c>
      <c r="J3" s="10" t="s">
        <v>17</v>
      </c>
      <c r="K3" s="12" t="s">
        <v>23</v>
      </c>
      <c r="L3" s="10" t="str">
        <f>VLOOKUP(B3,'Scratch Ind'!B:O,14,FALSE)</f>
        <v>A63974C0130024MS3FRA</v>
      </c>
    </row>
    <row r="4" spans="1:12" s="2" customFormat="1" x14ac:dyDescent="0.2">
      <c r="A4" s="10">
        <v>2</v>
      </c>
      <c r="B4" s="10">
        <v>187</v>
      </c>
      <c r="C4" s="10" t="s">
        <v>579</v>
      </c>
      <c r="D4" s="10" t="s">
        <v>580</v>
      </c>
      <c r="E4" s="10" t="str">
        <f t="shared" si="0"/>
        <v>LOUICHE</v>
      </c>
      <c r="F4" s="10" t="str">
        <f t="shared" si="1"/>
        <v xml:space="preserve"> Vincent</v>
      </c>
      <c r="G4" s="10">
        <v>1992</v>
      </c>
      <c r="H4" s="10" t="s">
        <v>15</v>
      </c>
      <c r="I4" s="10" t="s">
        <v>16</v>
      </c>
      <c r="J4" s="10" t="s">
        <v>25</v>
      </c>
      <c r="K4" s="12" t="s">
        <v>31</v>
      </c>
      <c r="L4" s="10"/>
    </row>
    <row r="5" spans="1:12" s="2" customFormat="1" x14ac:dyDescent="0.2">
      <c r="A5" s="10">
        <v>3</v>
      </c>
      <c r="B5" s="10">
        <v>174</v>
      </c>
      <c r="C5" s="10" t="s">
        <v>581</v>
      </c>
      <c r="D5" s="10" t="s">
        <v>582</v>
      </c>
      <c r="E5" s="10" t="str">
        <f t="shared" si="0"/>
        <v>STUMPF</v>
      </c>
      <c r="F5" s="10" t="str">
        <f t="shared" si="1"/>
        <v xml:space="preserve"> Florian</v>
      </c>
      <c r="G5" s="10">
        <v>1998</v>
      </c>
      <c r="H5" s="10" t="s">
        <v>15</v>
      </c>
      <c r="I5" s="10" t="s">
        <v>16</v>
      </c>
      <c r="J5" s="10" t="s">
        <v>33</v>
      </c>
      <c r="K5" s="12" t="s">
        <v>39</v>
      </c>
      <c r="L5" s="10" t="str">
        <f>VLOOKUP(B5,'Scratch Ind'!B:O,14,FALSE)</f>
        <v>C04031C0131755MS1FRA</v>
      </c>
    </row>
    <row r="6" spans="1:12" x14ac:dyDescent="0.2">
      <c r="A6" s="11">
        <v>4</v>
      </c>
      <c r="B6" s="11">
        <v>169</v>
      </c>
      <c r="C6" s="11" t="s">
        <v>583</v>
      </c>
      <c r="D6" s="11" t="s">
        <v>584</v>
      </c>
      <c r="E6" s="3" t="str">
        <f t="shared" si="0"/>
        <v>MARCHETTI</v>
      </c>
      <c r="F6" s="3" t="str">
        <f t="shared" si="1"/>
        <v xml:space="preserve"> Aurelien</v>
      </c>
      <c r="G6" s="11">
        <v>2000</v>
      </c>
      <c r="H6" s="11" t="s">
        <v>15</v>
      </c>
      <c r="I6" s="11" t="s">
        <v>16</v>
      </c>
      <c r="J6" s="11" t="s">
        <v>41</v>
      </c>
      <c r="K6" s="13" t="s">
        <v>47</v>
      </c>
      <c r="L6" s="15" t="str">
        <f>VLOOKUP(B6,'Scratch Ind'!B:O,14,FALSE)</f>
        <v>B39616C0130061MS1FRA</v>
      </c>
    </row>
    <row r="7" spans="1:12" x14ac:dyDescent="0.2">
      <c r="A7" s="11">
        <v>5</v>
      </c>
      <c r="B7" s="11">
        <v>172</v>
      </c>
      <c r="C7" s="11" t="s">
        <v>585</v>
      </c>
      <c r="D7" s="11" t="s">
        <v>586</v>
      </c>
      <c r="E7" s="3" t="str">
        <f t="shared" si="0"/>
        <v>VERMANDE</v>
      </c>
      <c r="F7" s="3" t="str">
        <f t="shared" si="1"/>
        <v xml:space="preserve"> Romain</v>
      </c>
      <c r="G7" s="11">
        <v>1996</v>
      </c>
      <c r="H7" s="11" t="s">
        <v>15</v>
      </c>
      <c r="I7" s="11" t="s">
        <v>16</v>
      </c>
      <c r="J7" s="11" t="s">
        <v>25</v>
      </c>
      <c r="K7" s="13" t="s">
        <v>54</v>
      </c>
      <c r="L7" s="15"/>
    </row>
    <row r="8" spans="1:12" x14ac:dyDescent="0.2">
      <c r="A8" s="11">
        <v>6</v>
      </c>
      <c r="B8" s="11">
        <v>107</v>
      </c>
      <c r="C8" s="11" t="s">
        <v>587</v>
      </c>
      <c r="D8" s="11" t="s">
        <v>588</v>
      </c>
      <c r="E8" s="3" t="str">
        <f t="shared" si="0"/>
        <v>DAILLY</v>
      </c>
      <c r="F8" s="3" t="str">
        <f t="shared" si="1"/>
        <v xml:space="preserve"> Alexandre</v>
      </c>
      <c r="G8" s="11">
        <v>1988</v>
      </c>
      <c r="H8" s="11" t="s">
        <v>15</v>
      </c>
      <c r="I8" s="11" t="s">
        <v>16</v>
      </c>
      <c r="J8" s="11" t="s">
        <v>56</v>
      </c>
      <c r="K8" s="13" t="s">
        <v>62</v>
      </c>
      <c r="L8" s="15" t="str">
        <f>VLOOKUP(B8,'Scratch Ind'!B:O,14,FALSE)</f>
        <v>B65065C0130026MS3FRA</v>
      </c>
    </row>
    <row r="9" spans="1:12" x14ac:dyDescent="0.2">
      <c r="A9" s="11">
        <v>7</v>
      </c>
      <c r="B9" s="11">
        <v>156</v>
      </c>
      <c r="C9" s="11" t="s">
        <v>589</v>
      </c>
      <c r="D9" s="11" t="s">
        <v>590</v>
      </c>
      <c r="E9" s="3" t="str">
        <f t="shared" si="0"/>
        <v>DOIDY</v>
      </c>
      <c r="F9" s="3" t="str">
        <f t="shared" si="1"/>
        <v xml:space="preserve"> Antoine</v>
      </c>
      <c r="G9" s="11">
        <v>1994</v>
      </c>
      <c r="H9" s="11" t="s">
        <v>15</v>
      </c>
      <c r="I9" s="11" t="s">
        <v>16</v>
      </c>
      <c r="J9" s="11" t="s">
        <v>17</v>
      </c>
      <c r="K9" s="13" t="s">
        <v>68</v>
      </c>
      <c r="L9" s="15" t="str">
        <f>VLOOKUP(B9,'Scratch Ind'!B:O,14,FALSE)</f>
        <v>A78769C0130024MS2FRA</v>
      </c>
    </row>
    <row r="10" spans="1:12" x14ac:dyDescent="0.2">
      <c r="A10" s="11">
        <v>8</v>
      </c>
      <c r="B10" s="11">
        <v>119</v>
      </c>
      <c r="C10" s="11" t="s">
        <v>591</v>
      </c>
      <c r="D10" s="11" t="s">
        <v>592</v>
      </c>
      <c r="E10" s="3" t="str">
        <f t="shared" si="0"/>
        <v>SURMONT</v>
      </c>
      <c r="F10" s="3" t="str">
        <f t="shared" si="1"/>
        <v xml:space="preserve"> Guillaume</v>
      </c>
      <c r="G10" s="11">
        <v>1993</v>
      </c>
      <c r="H10" s="11" t="s">
        <v>15</v>
      </c>
      <c r="I10" s="11" t="s">
        <v>16</v>
      </c>
      <c r="J10" s="11" t="s">
        <v>70</v>
      </c>
      <c r="K10" s="13" t="s">
        <v>76</v>
      </c>
      <c r="L10" s="15" t="str">
        <f>VLOOKUP(B10,'Scratch Ind'!B:O,14,FALSE)</f>
        <v>A60222C0130021MS2FRA</v>
      </c>
    </row>
    <row r="11" spans="1:12" x14ac:dyDescent="0.2">
      <c r="A11" s="11">
        <v>9</v>
      </c>
      <c r="B11" s="11">
        <v>114</v>
      </c>
      <c r="C11" s="11" t="s">
        <v>599</v>
      </c>
      <c r="D11" s="11" t="s">
        <v>600</v>
      </c>
      <c r="E11" s="3" t="str">
        <f t="shared" si="0"/>
        <v>GOBERT</v>
      </c>
      <c r="F11" s="3" t="str">
        <f t="shared" si="1"/>
        <v xml:space="preserve"> Sylvain</v>
      </c>
      <c r="G11" s="11">
        <v>1984</v>
      </c>
      <c r="H11" s="11" t="s">
        <v>15</v>
      </c>
      <c r="I11" s="11" t="s">
        <v>16</v>
      </c>
      <c r="J11" s="11" t="s">
        <v>25</v>
      </c>
      <c r="K11" s="13" t="s">
        <v>108</v>
      </c>
      <c r="L11" s="15"/>
    </row>
    <row r="12" spans="1:12" x14ac:dyDescent="0.2">
      <c r="A12" s="11">
        <v>10</v>
      </c>
      <c r="B12" s="11">
        <v>175</v>
      </c>
      <c r="C12" s="11" t="s">
        <v>601</v>
      </c>
      <c r="D12" s="11" t="s">
        <v>602</v>
      </c>
      <c r="E12" s="3" t="str">
        <f t="shared" si="0"/>
        <v>OUSSELIN</v>
      </c>
      <c r="F12" s="3" t="str">
        <f t="shared" si="1"/>
        <v xml:space="preserve"> Valentin</v>
      </c>
      <c r="G12" s="11">
        <v>1988</v>
      </c>
      <c r="H12" s="11" t="s">
        <v>15</v>
      </c>
      <c r="I12" s="11" t="s">
        <v>16</v>
      </c>
      <c r="J12" s="11" t="s">
        <v>33</v>
      </c>
      <c r="K12" s="11" t="s">
        <v>114</v>
      </c>
      <c r="L12" s="15" t="str">
        <f>VLOOKUP(B12,'Scratch Ind'!B:O,14,FALSE)</f>
        <v>B92169C0131755MS3FRA</v>
      </c>
    </row>
    <row r="13" spans="1:12" x14ac:dyDescent="0.2">
      <c r="A13" s="11">
        <v>11</v>
      </c>
      <c r="B13" s="11">
        <v>149</v>
      </c>
      <c r="C13" s="11" t="s">
        <v>603</v>
      </c>
      <c r="D13" s="11" t="s">
        <v>604</v>
      </c>
      <c r="E13" s="3" t="str">
        <f t="shared" si="0"/>
        <v>ZAHROUNI</v>
      </c>
      <c r="F13" s="3" t="str">
        <f t="shared" si="1"/>
        <v xml:space="preserve"> Khaled</v>
      </c>
      <c r="G13" s="11">
        <v>1993</v>
      </c>
      <c r="H13" s="11" t="s">
        <v>15</v>
      </c>
      <c r="I13" s="11" t="s">
        <v>16</v>
      </c>
      <c r="J13" s="11" t="s">
        <v>17</v>
      </c>
      <c r="K13" s="11" t="s">
        <v>121</v>
      </c>
      <c r="L13" s="15" t="str">
        <f>VLOOKUP(B13,'Scratch Ind'!B:O,14,FALSE)</f>
        <v>B90729C0130024MS2FRA</v>
      </c>
    </row>
    <row r="14" spans="1:12" x14ac:dyDescent="0.2">
      <c r="A14" s="11">
        <v>12</v>
      </c>
      <c r="B14" s="11">
        <v>113</v>
      </c>
      <c r="C14" s="11" t="s">
        <v>611</v>
      </c>
      <c r="D14" s="11" t="s">
        <v>612</v>
      </c>
      <c r="E14" s="3" t="str">
        <f t="shared" si="0"/>
        <v>GERARD</v>
      </c>
      <c r="F14" s="3" t="str">
        <f t="shared" si="1"/>
        <v xml:space="preserve"> Maxime</v>
      </c>
      <c r="G14" s="11">
        <v>1993</v>
      </c>
      <c r="H14" s="11" t="s">
        <v>15</v>
      </c>
      <c r="I14" s="11" t="s">
        <v>16</v>
      </c>
      <c r="J14" s="11" t="s">
        <v>140</v>
      </c>
      <c r="K14" s="11" t="s">
        <v>146</v>
      </c>
      <c r="L14" s="15" t="str">
        <f>VLOOKUP(B14,'Scratch Ind'!B:O,14,FALSE)</f>
        <v>B27506C0130028MS2FRA</v>
      </c>
    </row>
    <row r="15" spans="1:12" x14ac:dyDescent="0.2">
      <c r="A15" s="11">
        <v>13</v>
      </c>
      <c r="B15" s="11">
        <v>120</v>
      </c>
      <c r="C15" s="11" t="s">
        <v>615</v>
      </c>
      <c r="D15" s="11" t="s">
        <v>616</v>
      </c>
      <c r="E15" s="3" t="str">
        <f t="shared" si="0"/>
        <v>BRODIN</v>
      </c>
      <c r="F15" s="3" t="str">
        <f t="shared" si="1"/>
        <v xml:space="preserve"> Alexandre</v>
      </c>
      <c r="G15" s="11">
        <v>1987</v>
      </c>
      <c r="H15" s="11" t="s">
        <v>15</v>
      </c>
      <c r="I15" s="11" t="s">
        <v>16</v>
      </c>
      <c r="J15" s="11" t="s">
        <v>25</v>
      </c>
      <c r="K15" s="11" t="s">
        <v>161</v>
      </c>
      <c r="L15" s="15"/>
    </row>
    <row r="16" spans="1:12" x14ac:dyDescent="0.2">
      <c r="A16" s="11">
        <v>14</v>
      </c>
      <c r="B16" s="11">
        <v>171</v>
      </c>
      <c r="C16" s="11" t="s">
        <v>617</v>
      </c>
      <c r="D16" s="11" t="s">
        <v>618</v>
      </c>
      <c r="E16" s="3" t="str">
        <f t="shared" si="0"/>
        <v>SHAHMAEI</v>
      </c>
      <c r="F16" s="3" t="str">
        <f t="shared" si="1"/>
        <v xml:space="preserve"> Kian</v>
      </c>
      <c r="G16" s="11">
        <v>1986</v>
      </c>
      <c r="H16" s="11" t="s">
        <v>15</v>
      </c>
      <c r="I16" s="11" t="s">
        <v>16</v>
      </c>
      <c r="J16" s="11" t="s">
        <v>25</v>
      </c>
      <c r="K16" s="11" t="s">
        <v>167</v>
      </c>
      <c r="L16" s="15"/>
    </row>
    <row r="17" spans="1:12" x14ac:dyDescent="0.2">
      <c r="A17" s="11">
        <v>15</v>
      </c>
      <c r="B17" s="11">
        <v>165</v>
      </c>
      <c r="C17" s="11" t="s">
        <v>619</v>
      </c>
      <c r="D17" s="11" t="s">
        <v>620</v>
      </c>
      <c r="E17" s="3" t="str">
        <f t="shared" si="0"/>
        <v>RAHAULT</v>
      </c>
      <c r="F17" s="3" t="str">
        <f t="shared" si="1"/>
        <v xml:space="preserve"> Julien</v>
      </c>
      <c r="G17" s="11">
        <v>1985</v>
      </c>
      <c r="H17" s="11" t="s">
        <v>15</v>
      </c>
      <c r="I17" s="11" t="s">
        <v>16</v>
      </c>
      <c r="J17" s="11" t="s">
        <v>25</v>
      </c>
      <c r="K17" s="11" t="s">
        <v>172</v>
      </c>
      <c r="L17" s="15"/>
    </row>
    <row r="18" spans="1:12" x14ac:dyDescent="0.2">
      <c r="A18" s="11">
        <v>16</v>
      </c>
      <c r="B18" s="11">
        <v>104</v>
      </c>
      <c r="C18" s="11" t="s">
        <v>626</v>
      </c>
      <c r="D18" s="11" t="s">
        <v>592</v>
      </c>
      <c r="E18" s="3" t="str">
        <f t="shared" si="0"/>
        <v>URETA</v>
      </c>
      <c r="F18" s="3" t="str">
        <f t="shared" si="1"/>
        <v xml:space="preserve"> Guillaume</v>
      </c>
      <c r="G18" s="11">
        <v>1983</v>
      </c>
      <c r="H18" s="11" t="s">
        <v>15</v>
      </c>
      <c r="I18" s="11" t="s">
        <v>16</v>
      </c>
      <c r="J18" s="11" t="s">
        <v>25</v>
      </c>
      <c r="K18" s="11" t="s">
        <v>196</v>
      </c>
      <c r="L18" s="15"/>
    </row>
    <row r="19" spans="1:12" x14ac:dyDescent="0.2">
      <c r="A19" s="11">
        <v>17</v>
      </c>
      <c r="B19" s="11">
        <v>115</v>
      </c>
      <c r="C19" s="11" t="s">
        <v>646</v>
      </c>
      <c r="D19" s="11" t="s">
        <v>647</v>
      </c>
      <c r="E19" s="3" t="str">
        <f t="shared" si="0"/>
        <v>PILI</v>
      </c>
      <c r="F19" s="3" t="str">
        <f t="shared" si="1"/>
        <v xml:space="preserve"> Michael</v>
      </c>
      <c r="G19" s="11">
        <v>1993</v>
      </c>
      <c r="H19" s="11" t="s">
        <v>15</v>
      </c>
      <c r="I19" s="11" t="s">
        <v>16</v>
      </c>
      <c r="J19" s="11" t="s">
        <v>25</v>
      </c>
      <c r="K19" s="11" t="s">
        <v>264</v>
      </c>
      <c r="L19" s="15"/>
    </row>
    <row r="20" spans="1:12" x14ac:dyDescent="0.2">
      <c r="A20" s="11">
        <v>18</v>
      </c>
      <c r="B20" s="11">
        <v>110</v>
      </c>
      <c r="C20" s="11" t="s">
        <v>651</v>
      </c>
      <c r="D20" s="11" t="s">
        <v>590</v>
      </c>
      <c r="E20" s="3" t="str">
        <f t="shared" si="0"/>
        <v>COLLONGUES</v>
      </c>
      <c r="F20" s="3" t="str">
        <f t="shared" si="1"/>
        <v xml:space="preserve"> Antoine</v>
      </c>
      <c r="G20" s="11">
        <v>1983</v>
      </c>
      <c r="H20" s="11" t="s">
        <v>15</v>
      </c>
      <c r="I20" s="11" t="s">
        <v>16</v>
      </c>
      <c r="J20" s="11" t="s">
        <v>17</v>
      </c>
      <c r="K20" s="11" t="s">
        <v>281</v>
      </c>
      <c r="L20" s="15" t="str">
        <f>VLOOKUP(B20,'Scratch Ind'!B:O,14,FALSE)</f>
        <v>B16561C0130024MS4FRA</v>
      </c>
    </row>
    <row r="21" spans="1:12" x14ac:dyDescent="0.2">
      <c r="A21" s="11">
        <v>19</v>
      </c>
      <c r="B21" s="11">
        <v>188</v>
      </c>
      <c r="C21" s="11" t="s">
        <v>654</v>
      </c>
      <c r="D21" s="11" t="s">
        <v>655</v>
      </c>
      <c r="E21" s="3" t="str">
        <f t="shared" si="0"/>
        <v>PONTON</v>
      </c>
      <c r="F21" s="3" t="str">
        <f t="shared" si="1"/>
        <v xml:space="preserve"> Benoit</v>
      </c>
      <c r="G21" s="11">
        <v>1987</v>
      </c>
      <c r="H21" s="11" t="s">
        <v>15</v>
      </c>
      <c r="I21" s="11" t="s">
        <v>16</v>
      </c>
      <c r="J21" s="11" t="s">
        <v>25</v>
      </c>
      <c r="K21" s="11" t="s">
        <v>291</v>
      </c>
      <c r="L21" s="15"/>
    </row>
    <row r="22" spans="1:12" x14ac:dyDescent="0.2">
      <c r="A22" s="11">
        <v>20</v>
      </c>
      <c r="B22" s="11">
        <v>163</v>
      </c>
      <c r="C22" s="11" t="s">
        <v>671</v>
      </c>
      <c r="D22" s="11" t="s">
        <v>672</v>
      </c>
      <c r="E22" s="3" t="str">
        <f t="shared" si="0"/>
        <v>FONDANECHE</v>
      </c>
      <c r="F22" s="3" t="str">
        <f t="shared" si="1"/>
        <v xml:space="preserve"> Hugo</v>
      </c>
      <c r="G22" s="11">
        <v>1988</v>
      </c>
      <c r="H22" s="11" t="s">
        <v>15</v>
      </c>
      <c r="I22" s="11" t="s">
        <v>16</v>
      </c>
      <c r="J22" s="11" t="s">
        <v>25</v>
      </c>
      <c r="K22" s="11" t="s">
        <v>342</v>
      </c>
      <c r="L22" s="15"/>
    </row>
    <row r="23" spans="1:12" x14ac:dyDescent="0.2">
      <c r="A23" s="11">
        <v>21</v>
      </c>
      <c r="B23" s="11">
        <v>125</v>
      </c>
      <c r="C23" s="11" t="s">
        <v>673</v>
      </c>
      <c r="D23" s="11" t="s">
        <v>674</v>
      </c>
      <c r="E23" s="3" t="str">
        <f t="shared" si="0"/>
        <v>LETELLIER</v>
      </c>
      <c r="F23" s="3" t="str">
        <f t="shared" si="1"/>
        <v xml:space="preserve"> Damien</v>
      </c>
      <c r="G23" s="11">
        <v>1990</v>
      </c>
      <c r="H23" s="11" t="s">
        <v>15</v>
      </c>
      <c r="I23" s="11" t="s">
        <v>16</v>
      </c>
      <c r="J23" s="11" t="s">
        <v>25</v>
      </c>
      <c r="K23" s="11" t="s">
        <v>347</v>
      </c>
      <c r="L23" s="15"/>
    </row>
    <row r="24" spans="1:12" x14ac:dyDescent="0.2">
      <c r="A24" s="11">
        <v>22</v>
      </c>
      <c r="B24" s="11">
        <v>180</v>
      </c>
      <c r="C24" s="11" t="s">
        <v>675</v>
      </c>
      <c r="D24" s="11" t="s">
        <v>676</v>
      </c>
      <c r="E24" s="3" t="str">
        <f t="shared" si="0"/>
        <v>MALOBERTI</v>
      </c>
      <c r="F24" s="3" t="str">
        <f t="shared" si="1"/>
        <v xml:space="preserve"> Sébastien</v>
      </c>
      <c r="G24" s="11">
        <v>1985</v>
      </c>
      <c r="H24" s="11" t="s">
        <v>15</v>
      </c>
      <c r="I24" s="11" t="s">
        <v>16</v>
      </c>
      <c r="J24" s="11" t="s">
        <v>25</v>
      </c>
      <c r="K24" s="11" t="s">
        <v>353</v>
      </c>
      <c r="L24" s="15"/>
    </row>
    <row r="25" spans="1:12" x14ac:dyDescent="0.2">
      <c r="A25" s="11">
        <v>23</v>
      </c>
      <c r="B25" s="11">
        <v>137</v>
      </c>
      <c r="C25" s="11" t="s">
        <v>681</v>
      </c>
      <c r="D25" s="11" t="s">
        <v>592</v>
      </c>
      <c r="E25" s="3" t="str">
        <f t="shared" si="0"/>
        <v>CONTI</v>
      </c>
      <c r="F25" s="3" t="str">
        <f t="shared" si="1"/>
        <v xml:space="preserve"> Guillaume</v>
      </c>
      <c r="G25" s="11">
        <v>1983</v>
      </c>
      <c r="H25" s="11" t="s">
        <v>15</v>
      </c>
      <c r="I25" s="11" t="s">
        <v>16</v>
      </c>
      <c r="J25" s="11" t="s">
        <v>25</v>
      </c>
      <c r="K25" s="11" t="s">
        <v>376</v>
      </c>
      <c r="L25" s="15"/>
    </row>
    <row r="26" spans="1:12" x14ac:dyDescent="0.2">
      <c r="A26" s="11">
        <v>24</v>
      </c>
      <c r="B26" s="11">
        <v>126</v>
      </c>
      <c r="C26" s="11" t="s">
        <v>684</v>
      </c>
      <c r="D26" s="11" t="s">
        <v>685</v>
      </c>
      <c r="E26" s="3" t="str">
        <f t="shared" si="0"/>
        <v>DODIER</v>
      </c>
      <c r="F26" s="3" t="str">
        <f t="shared" si="1"/>
        <v xml:space="preserve"> Tommy</v>
      </c>
      <c r="G26" s="11">
        <v>1986</v>
      </c>
      <c r="H26" s="11" t="s">
        <v>15</v>
      </c>
      <c r="I26" s="11" t="s">
        <v>16</v>
      </c>
      <c r="J26" s="11" t="s">
        <v>383</v>
      </c>
      <c r="K26" s="11" t="s">
        <v>386</v>
      </c>
      <c r="L26" s="15" t="str">
        <f>VLOOKUP(B26,'Scratch Ind'!B:O,14,FALSE)</f>
        <v>B79432C0131074MS4FRA</v>
      </c>
    </row>
    <row r="27" spans="1:12" x14ac:dyDescent="0.2">
      <c r="A27" s="11">
        <v>25</v>
      </c>
      <c r="B27" s="11">
        <v>186</v>
      </c>
      <c r="C27" s="11" t="s">
        <v>714</v>
      </c>
      <c r="D27" s="11" t="s">
        <v>620</v>
      </c>
      <c r="E27" s="3" t="str">
        <f t="shared" si="0"/>
        <v>RISPAL</v>
      </c>
      <c r="F27" s="3" t="str">
        <f t="shared" si="1"/>
        <v xml:space="preserve"> Julien</v>
      </c>
      <c r="G27" s="11">
        <v>1985</v>
      </c>
      <c r="H27" s="11" t="s">
        <v>15</v>
      </c>
      <c r="I27" s="11" t="s">
        <v>16</v>
      </c>
      <c r="J27" s="11" t="s">
        <v>25</v>
      </c>
      <c r="K27" s="11" t="s">
        <v>492</v>
      </c>
      <c r="L27" s="15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2:12" x14ac:dyDescent="0.2">
      <c r="L65" s="2"/>
    </row>
    <row r="66" spans="12:12" x14ac:dyDescent="0.2">
      <c r="L66" s="2"/>
    </row>
    <row r="67" spans="12:12" x14ac:dyDescent="0.2">
      <c r="L67" s="2"/>
    </row>
    <row r="68" spans="12:12" x14ac:dyDescent="0.2">
      <c r="L68" s="2"/>
    </row>
  </sheetData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1C8AE-8ED9-7C4F-9C97-740CBBD3CE2E}">
  <dimension ref="A1:L68"/>
  <sheetViews>
    <sheetView workbookViewId="0">
      <selection activeCell="L6" sqref="L6:L9"/>
    </sheetView>
  </sheetViews>
  <sheetFormatPr baseColWidth="10" defaultRowHeight="15" x14ac:dyDescent="0.2"/>
  <cols>
    <col min="1" max="1" width="6.1640625" bestFit="1" customWidth="1"/>
    <col min="2" max="2" width="7.1640625" bestFit="1" customWidth="1"/>
    <col min="3" max="3" width="11.33203125" hidden="1" customWidth="1"/>
    <col min="4" max="4" width="9.5" hidden="1" customWidth="1"/>
    <col min="5" max="6" width="9.5" bestFit="1" customWidth="1"/>
    <col min="7" max="7" width="6.1640625" bestFit="1" customWidth="1"/>
    <col min="8" max="8" width="4.83203125" bestFit="1" customWidth="1"/>
    <col min="9" max="9" width="6" bestFit="1" customWidth="1"/>
    <col min="10" max="10" width="26" bestFit="1" customWidth="1"/>
    <col min="11" max="11" width="8.1640625" bestFit="1" customWidth="1"/>
    <col min="12" max="12" width="21" bestFit="1" customWidth="1"/>
  </cols>
  <sheetData>
    <row r="1" spans="1:12" s="2" customFormat="1" x14ac:dyDescent="0.2">
      <c r="A1" s="10" t="s">
        <v>574</v>
      </c>
      <c r="B1" s="10" t="s">
        <v>1</v>
      </c>
      <c r="C1" s="10" t="s">
        <v>2</v>
      </c>
      <c r="D1" s="10"/>
      <c r="E1" s="4" t="s">
        <v>725</v>
      </c>
      <c r="F1" s="4" t="s">
        <v>726</v>
      </c>
      <c r="G1" s="10" t="s">
        <v>3</v>
      </c>
      <c r="H1" s="10" t="s">
        <v>4</v>
      </c>
      <c r="I1" s="10" t="s">
        <v>5</v>
      </c>
      <c r="J1" s="10" t="s">
        <v>6</v>
      </c>
      <c r="K1" s="12" t="s">
        <v>12</v>
      </c>
      <c r="L1" s="4" t="s">
        <v>933</v>
      </c>
    </row>
    <row r="2" spans="1:12" s="2" customFormat="1" x14ac:dyDescent="0.2">
      <c r="A2" s="10"/>
      <c r="B2" s="10"/>
      <c r="C2" s="10"/>
      <c r="D2" s="10"/>
      <c r="E2" s="3"/>
      <c r="F2" s="3"/>
      <c r="G2" s="10"/>
      <c r="H2" s="10"/>
      <c r="I2" s="10"/>
      <c r="J2" s="10"/>
      <c r="K2" s="12"/>
      <c r="L2" s="11"/>
    </row>
    <row r="3" spans="1:12" s="2" customFormat="1" x14ac:dyDescent="0.2">
      <c r="A3" s="10">
        <v>1</v>
      </c>
      <c r="B3" s="10">
        <v>161</v>
      </c>
      <c r="C3" s="10" t="s">
        <v>613</v>
      </c>
      <c r="D3" s="10" t="s">
        <v>614</v>
      </c>
      <c r="E3" s="10" t="str">
        <f t="shared" ref="E3:E9" si="0">UPPER(C3)</f>
        <v>DUSSER</v>
      </c>
      <c r="F3" s="10" t="str">
        <f t="shared" ref="F3:F9" si="1">PROPER(D3)</f>
        <v xml:space="preserve"> Constance</v>
      </c>
      <c r="G3" s="10">
        <v>2002</v>
      </c>
      <c r="H3" s="10" t="s">
        <v>148</v>
      </c>
      <c r="I3" s="10" t="s">
        <v>16</v>
      </c>
      <c r="J3" s="10" t="s">
        <v>41</v>
      </c>
      <c r="K3" s="12" t="s">
        <v>154</v>
      </c>
      <c r="L3" s="10" t="str">
        <f>VLOOKUP(B3,'Scratch Ind'!B:O,14,FALSE)</f>
        <v>B17761C0130061FS1FRA</v>
      </c>
    </row>
    <row r="4" spans="1:12" s="2" customFormat="1" x14ac:dyDescent="0.2">
      <c r="A4" s="10">
        <v>2</v>
      </c>
      <c r="B4" s="10">
        <v>173</v>
      </c>
      <c r="C4" s="10" t="s">
        <v>581</v>
      </c>
      <c r="D4" s="10" t="s">
        <v>621</v>
      </c>
      <c r="E4" s="10" t="str">
        <f t="shared" si="0"/>
        <v>STUMPF</v>
      </c>
      <c r="F4" s="10" t="str">
        <f t="shared" si="1"/>
        <v xml:space="preserve"> Fanny</v>
      </c>
      <c r="G4" s="10">
        <v>1994</v>
      </c>
      <c r="H4" s="10" t="s">
        <v>148</v>
      </c>
      <c r="I4" s="10" t="s">
        <v>16</v>
      </c>
      <c r="J4" s="10" t="s">
        <v>33</v>
      </c>
      <c r="K4" s="12" t="s">
        <v>177</v>
      </c>
      <c r="L4" s="10" t="str">
        <f>VLOOKUP(B4,'Scratch Ind'!B:O,14,FALSE)</f>
        <v>C04055C0131755FS2FRA</v>
      </c>
    </row>
    <row r="5" spans="1:12" s="2" customFormat="1" x14ac:dyDescent="0.2">
      <c r="A5" s="10">
        <v>3</v>
      </c>
      <c r="B5" s="10">
        <v>106</v>
      </c>
      <c r="C5" s="10" t="s">
        <v>638</v>
      </c>
      <c r="D5" s="10" t="s">
        <v>639</v>
      </c>
      <c r="E5" s="10" t="str">
        <f t="shared" si="0"/>
        <v>WAUTHIER</v>
      </c>
      <c r="F5" s="10" t="str">
        <f t="shared" si="1"/>
        <v xml:space="preserve"> Pauline</v>
      </c>
      <c r="G5" s="10">
        <v>1991</v>
      </c>
      <c r="H5" s="10" t="s">
        <v>148</v>
      </c>
      <c r="I5" s="10" t="s">
        <v>16</v>
      </c>
      <c r="J5" s="10" t="s">
        <v>56</v>
      </c>
      <c r="K5" s="12" t="s">
        <v>236</v>
      </c>
      <c r="L5" s="10" t="str">
        <f>VLOOKUP(B5,'Scratch Ind'!B:O,14,FALSE)</f>
        <v>B40642C0130026FS3FRA</v>
      </c>
    </row>
    <row r="6" spans="1:12" x14ac:dyDescent="0.2">
      <c r="A6" s="11">
        <v>4</v>
      </c>
      <c r="B6" s="11">
        <v>140</v>
      </c>
      <c r="C6" s="11" t="s">
        <v>667</v>
      </c>
      <c r="D6" s="11" t="s">
        <v>668</v>
      </c>
      <c r="E6" s="3" t="str">
        <f t="shared" si="0"/>
        <v>DOLLÉ</v>
      </c>
      <c r="F6" s="3" t="str">
        <f t="shared" si="1"/>
        <v xml:space="preserve"> Angélique</v>
      </c>
      <c r="G6" s="11">
        <v>1983</v>
      </c>
      <c r="H6" s="11" t="s">
        <v>148</v>
      </c>
      <c r="I6" s="11" t="s">
        <v>16</v>
      </c>
      <c r="J6" s="11" t="s">
        <v>95</v>
      </c>
      <c r="K6" s="13" t="s">
        <v>329</v>
      </c>
      <c r="L6" s="15" t="str">
        <f>VLOOKUP(B6,'Scratch Ind'!B:O,14,FALSE)</f>
        <v>A02734C0130732FS4FRA</v>
      </c>
    </row>
    <row r="7" spans="1:12" x14ac:dyDescent="0.2">
      <c r="A7" s="11">
        <v>5</v>
      </c>
      <c r="B7" s="11">
        <v>177</v>
      </c>
      <c r="C7" s="11" t="s">
        <v>692</v>
      </c>
      <c r="D7" s="11" t="s">
        <v>693</v>
      </c>
      <c r="E7" s="3" t="str">
        <f t="shared" si="0"/>
        <v>TURMEAU</v>
      </c>
      <c r="F7" s="3" t="str">
        <f t="shared" si="1"/>
        <v xml:space="preserve"> Floriane</v>
      </c>
      <c r="G7" s="11">
        <v>1992</v>
      </c>
      <c r="H7" s="11" t="s">
        <v>148</v>
      </c>
      <c r="I7" s="11" t="s">
        <v>16</v>
      </c>
      <c r="J7" s="11" t="s">
        <v>33</v>
      </c>
      <c r="K7" s="13" t="s">
        <v>412</v>
      </c>
      <c r="L7" s="15" t="str">
        <f>VLOOKUP(B7,'Scratch Ind'!B:O,14,FALSE)</f>
        <v>C04311C0131755FS3FRA</v>
      </c>
    </row>
    <row r="8" spans="1:12" x14ac:dyDescent="0.2">
      <c r="A8" s="11">
        <v>6</v>
      </c>
      <c r="B8" s="11">
        <v>176</v>
      </c>
      <c r="C8" s="11" t="s">
        <v>694</v>
      </c>
      <c r="D8" s="11" t="s">
        <v>695</v>
      </c>
      <c r="E8" s="3" t="str">
        <f t="shared" si="0"/>
        <v>CERISOLA</v>
      </c>
      <c r="F8" s="3" t="str">
        <f t="shared" si="1"/>
        <v xml:space="preserve"> Marine</v>
      </c>
      <c r="G8" s="11">
        <v>2000</v>
      </c>
      <c r="H8" s="11" t="s">
        <v>148</v>
      </c>
      <c r="I8" s="11" t="s">
        <v>16</v>
      </c>
      <c r="J8" s="11" t="s">
        <v>33</v>
      </c>
      <c r="K8" s="13" t="s">
        <v>418</v>
      </c>
      <c r="L8" s="15" t="str">
        <f>VLOOKUP(B8,'Scratch Ind'!B:O,14,FALSE)</f>
        <v>B99287C0131755FS1FRA</v>
      </c>
    </row>
    <row r="9" spans="1:12" x14ac:dyDescent="0.2">
      <c r="A9" s="11">
        <v>7</v>
      </c>
      <c r="B9" s="11">
        <v>111</v>
      </c>
      <c r="C9" s="11" t="s">
        <v>712</v>
      </c>
      <c r="D9" s="11" t="s">
        <v>713</v>
      </c>
      <c r="E9" s="3" t="str">
        <f t="shared" si="0"/>
        <v>SABIN</v>
      </c>
      <c r="F9" s="3" t="str">
        <f t="shared" si="1"/>
        <v xml:space="preserve"> Bénédicte</v>
      </c>
      <c r="G9" s="11">
        <v>1988</v>
      </c>
      <c r="H9" s="11" t="s">
        <v>148</v>
      </c>
      <c r="I9" s="11" t="s">
        <v>16</v>
      </c>
      <c r="J9" s="11" t="s">
        <v>481</v>
      </c>
      <c r="K9" s="13" t="s">
        <v>486</v>
      </c>
      <c r="L9" s="15" t="str">
        <f>VLOOKUP(B9,'Scratch Ind'!B:O,14,FALSE)</f>
        <v>B88722C0131094FS3FRA</v>
      </c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2:12" x14ac:dyDescent="0.2">
      <c r="L65" s="2"/>
    </row>
    <row r="66" spans="12:12" x14ac:dyDescent="0.2">
      <c r="L66" s="2"/>
    </row>
    <row r="67" spans="12:12" x14ac:dyDescent="0.2">
      <c r="L67" s="2"/>
    </row>
    <row r="68" spans="12:12" x14ac:dyDescent="0.2">
      <c r="L68" s="2"/>
    </row>
  </sheetData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2710A-C877-8647-B2EF-ED0668E8E370}">
  <dimension ref="A1:L64"/>
  <sheetViews>
    <sheetView workbookViewId="0">
      <selection activeCell="L3" sqref="L3"/>
    </sheetView>
  </sheetViews>
  <sheetFormatPr baseColWidth="10" defaultRowHeight="15" x14ac:dyDescent="0.2"/>
  <cols>
    <col min="1" max="1" width="6.1640625" bestFit="1" customWidth="1"/>
    <col min="2" max="2" width="7.1640625" bestFit="1" customWidth="1"/>
    <col min="3" max="3" width="11.33203125" hidden="1" customWidth="1"/>
    <col min="4" max="4" width="7.6640625" hidden="1" customWidth="1"/>
    <col min="5" max="5" width="8.6640625" bestFit="1" customWidth="1"/>
    <col min="6" max="6" width="7.6640625" bestFit="1" customWidth="1"/>
    <col min="7" max="7" width="6.1640625" bestFit="1" customWidth="1"/>
    <col min="8" max="8" width="4.83203125" bestFit="1" customWidth="1"/>
    <col min="9" max="9" width="5.6640625" bestFit="1" customWidth="1"/>
    <col min="10" max="10" width="19.6640625" bestFit="1" customWidth="1"/>
    <col min="11" max="11" width="8.1640625" bestFit="1" customWidth="1"/>
    <col min="12" max="12" width="22.5" bestFit="1" customWidth="1"/>
  </cols>
  <sheetData>
    <row r="1" spans="1:12" s="2" customFormat="1" x14ac:dyDescent="0.2">
      <c r="A1" s="10" t="s">
        <v>574</v>
      </c>
      <c r="B1" s="10" t="s">
        <v>1</v>
      </c>
      <c r="C1" s="10" t="s">
        <v>2</v>
      </c>
      <c r="D1" s="10"/>
      <c r="E1" s="4" t="s">
        <v>725</v>
      </c>
      <c r="F1" s="4" t="s">
        <v>726</v>
      </c>
      <c r="G1" s="10" t="s">
        <v>3</v>
      </c>
      <c r="H1" s="10" t="s">
        <v>4</v>
      </c>
      <c r="I1" s="10" t="s">
        <v>5</v>
      </c>
      <c r="J1" s="10" t="s">
        <v>6</v>
      </c>
      <c r="K1" s="12" t="s">
        <v>12</v>
      </c>
      <c r="L1" s="4" t="s">
        <v>933</v>
      </c>
    </row>
    <row r="2" spans="1:12" s="2" customFormat="1" x14ac:dyDescent="0.2">
      <c r="A2" s="10"/>
      <c r="B2" s="10"/>
      <c r="C2" s="10"/>
      <c r="D2" s="10"/>
      <c r="E2" s="3"/>
      <c r="F2" s="3"/>
      <c r="G2" s="10"/>
      <c r="H2" s="10"/>
      <c r="I2" s="10"/>
      <c r="J2" s="10"/>
      <c r="K2" s="12"/>
      <c r="L2" s="11"/>
    </row>
    <row r="3" spans="1:12" s="2" customFormat="1" x14ac:dyDescent="0.2">
      <c r="A3" s="10">
        <v>1</v>
      </c>
      <c r="B3" s="10">
        <v>152</v>
      </c>
      <c r="C3" s="10" t="s">
        <v>593</v>
      </c>
      <c r="D3" s="10" t="s">
        <v>594</v>
      </c>
      <c r="E3" s="10" t="str">
        <f>UPPER(C3)</f>
        <v>FICHOUX</v>
      </c>
      <c r="F3" s="10" t="str">
        <f>PROPER(D3)</f>
        <v xml:space="preserve"> Killian</v>
      </c>
      <c r="G3" s="10">
        <v>2006</v>
      </c>
      <c r="H3" s="10" t="s">
        <v>15</v>
      </c>
      <c r="I3" s="10" t="s">
        <v>78</v>
      </c>
      <c r="J3" s="10" t="s">
        <v>56</v>
      </c>
      <c r="K3" s="12" t="s">
        <v>84</v>
      </c>
      <c r="L3" s="10" t="str">
        <f>VLOOKUP(B3,'Scratch Ind'!B:O,14,FALSE)</f>
        <v>A66520C0130026MCAFRA</v>
      </c>
    </row>
    <row r="4" spans="1:12" s="2" customFormat="1" x14ac:dyDescent="0.2">
      <c r="A4" s="10">
        <v>2</v>
      </c>
      <c r="B4" s="10">
        <v>158</v>
      </c>
      <c r="C4" s="10" t="s">
        <v>665</v>
      </c>
      <c r="D4" s="10" t="s">
        <v>666</v>
      </c>
      <c r="E4" s="10" t="str">
        <f>UPPER(C4)</f>
        <v>LAVERSIN</v>
      </c>
      <c r="F4" s="10" t="str">
        <f>PROPER(D4)</f>
        <v xml:space="preserve"> Wilhem</v>
      </c>
      <c r="G4" s="10">
        <v>2006</v>
      </c>
      <c r="H4" s="10" t="s">
        <v>15</v>
      </c>
      <c r="I4" s="10" t="s">
        <v>78</v>
      </c>
      <c r="J4" s="10" t="s">
        <v>25</v>
      </c>
      <c r="K4" s="12" t="s">
        <v>322</v>
      </c>
      <c r="L4" s="10" t="str">
        <f>VLOOKUP(B4,'Scratch Ind'!B:O,13,FALSE)</f>
        <v/>
      </c>
    </row>
    <row r="5" spans="1:12" s="2" customFormat="1" x14ac:dyDescent="0.2">
      <c r="A5" s="10"/>
      <c r="B5" s="10"/>
      <c r="C5" s="10"/>
      <c r="D5" s="10"/>
      <c r="E5" s="10" t="str">
        <f>UPPER(C5)</f>
        <v/>
      </c>
      <c r="F5" s="10" t="str">
        <f>PROPER(D5)</f>
        <v/>
      </c>
      <c r="G5" s="10"/>
      <c r="H5" s="10"/>
      <c r="I5" s="10"/>
      <c r="J5" s="10"/>
      <c r="K5" s="12"/>
      <c r="L5" s="10"/>
    </row>
    <row r="45" spans="12:12" x14ac:dyDescent="0.2">
      <c r="L45" s="2"/>
    </row>
    <row r="46" spans="12:12" x14ac:dyDescent="0.2">
      <c r="L46" s="2"/>
    </row>
    <row r="47" spans="12:12" x14ac:dyDescent="0.2">
      <c r="L47" s="2"/>
    </row>
    <row r="48" spans="12:12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</sheetData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AFBF-80A5-134A-9703-5ED7678B2F79}">
  <dimension ref="A1:L68"/>
  <sheetViews>
    <sheetView topLeftCell="A17" workbookViewId="0">
      <selection activeCell="L34" sqref="L34:L41"/>
    </sheetView>
  </sheetViews>
  <sheetFormatPr baseColWidth="10" defaultRowHeight="15" x14ac:dyDescent="0.2"/>
  <cols>
    <col min="1" max="1" width="6.1640625" bestFit="1" customWidth="1"/>
    <col min="2" max="2" width="7.1640625" bestFit="1" customWidth="1"/>
    <col min="3" max="3" width="11.33203125" hidden="1" customWidth="1"/>
    <col min="4" max="4" width="12.5" hidden="1" customWidth="1"/>
    <col min="5" max="5" width="12.83203125" bestFit="1" customWidth="1"/>
    <col min="6" max="6" width="12.5" bestFit="1" customWidth="1"/>
    <col min="7" max="7" width="6.1640625" bestFit="1" customWidth="1"/>
    <col min="8" max="8" width="4.83203125" bestFit="1" customWidth="1"/>
    <col min="9" max="9" width="6.6640625" bestFit="1" customWidth="1"/>
    <col min="10" max="10" width="26.83203125" bestFit="1" customWidth="1"/>
    <col min="11" max="11" width="8.1640625" bestFit="1" customWidth="1"/>
    <col min="12" max="12" width="22.5" bestFit="1" customWidth="1"/>
  </cols>
  <sheetData>
    <row r="1" spans="1:12" s="1" customFormat="1" x14ac:dyDescent="0.2">
      <c r="A1" s="4" t="s">
        <v>574</v>
      </c>
      <c r="B1" s="4" t="s">
        <v>1</v>
      </c>
      <c r="C1" s="4" t="s">
        <v>2</v>
      </c>
      <c r="D1" s="4"/>
      <c r="E1" s="4" t="s">
        <v>725</v>
      </c>
      <c r="F1" s="4" t="s">
        <v>726</v>
      </c>
      <c r="G1" s="4" t="s">
        <v>3</v>
      </c>
      <c r="H1" s="4" t="s">
        <v>4</v>
      </c>
      <c r="I1" s="4" t="s">
        <v>5</v>
      </c>
      <c r="J1" s="4" t="s">
        <v>6</v>
      </c>
      <c r="K1" s="14" t="s">
        <v>12</v>
      </c>
      <c r="L1" s="4" t="s">
        <v>933</v>
      </c>
    </row>
    <row r="2" spans="1:12" s="1" customFormat="1" x14ac:dyDescent="0.2">
      <c r="A2" s="4"/>
      <c r="B2" s="4"/>
      <c r="C2" s="4"/>
      <c r="D2" s="4"/>
      <c r="E2" s="3"/>
      <c r="F2" s="3"/>
      <c r="G2" s="4"/>
      <c r="H2" s="4"/>
      <c r="I2" s="4"/>
      <c r="J2" s="4"/>
      <c r="K2" s="14"/>
      <c r="L2" s="11"/>
    </row>
    <row r="3" spans="1:12" s="1" customFormat="1" x14ac:dyDescent="0.2">
      <c r="A3" s="4">
        <v>1</v>
      </c>
      <c r="B3" s="4">
        <v>109</v>
      </c>
      <c r="C3" s="4" t="s">
        <v>595</v>
      </c>
      <c r="D3" s="4" t="s">
        <v>596</v>
      </c>
      <c r="E3" s="10" t="str">
        <f t="shared" ref="E3:E41" si="0">UPPER(C3)</f>
        <v>MINISINI</v>
      </c>
      <c r="F3" s="10" t="str">
        <f t="shared" ref="F3:F41" si="1">PROPER(D3)</f>
        <v xml:space="preserve"> Mickael</v>
      </c>
      <c r="G3" s="4">
        <v>1981</v>
      </c>
      <c r="H3" s="4" t="s">
        <v>15</v>
      </c>
      <c r="I3" s="4" t="s">
        <v>86</v>
      </c>
      <c r="J3" s="4" t="s">
        <v>87</v>
      </c>
      <c r="K3" s="14" t="s">
        <v>93</v>
      </c>
      <c r="L3" s="10" t="str">
        <f>VLOOKUP(B3,'Scratch Ind'!B:O,14,FALSE)</f>
        <v>A43009C0130036MV1FRA</v>
      </c>
    </row>
    <row r="4" spans="1:12" s="1" customFormat="1" x14ac:dyDescent="0.2">
      <c r="A4" s="4">
        <v>2</v>
      </c>
      <c r="B4" s="4">
        <v>142</v>
      </c>
      <c r="C4" s="4" t="s">
        <v>597</v>
      </c>
      <c r="D4" s="4" t="s">
        <v>598</v>
      </c>
      <c r="E4" s="10" t="str">
        <f t="shared" si="0"/>
        <v>SHAHMAEI</v>
      </c>
      <c r="F4" s="10" t="str">
        <f t="shared" si="1"/>
        <v xml:space="preserve"> Nathanaël</v>
      </c>
      <c r="G4" s="4">
        <v>1980</v>
      </c>
      <c r="H4" s="4" t="s">
        <v>15</v>
      </c>
      <c r="I4" s="4" t="s">
        <v>86</v>
      </c>
      <c r="J4" s="4" t="s">
        <v>95</v>
      </c>
      <c r="K4" s="14" t="s">
        <v>101</v>
      </c>
      <c r="L4" s="10" t="str">
        <f>VLOOKUP(B4,'Scratch Ind'!B:O,14,FALSE)</f>
        <v>B82651C0130732MV1FRA</v>
      </c>
    </row>
    <row r="5" spans="1:12" s="1" customFormat="1" x14ac:dyDescent="0.2">
      <c r="A5" s="4">
        <v>3</v>
      </c>
      <c r="B5" s="4">
        <v>121</v>
      </c>
      <c r="C5" s="4" t="s">
        <v>605</v>
      </c>
      <c r="D5" s="4" t="s">
        <v>606</v>
      </c>
      <c r="E5" s="10" t="str">
        <f t="shared" si="0"/>
        <v>VILLERET</v>
      </c>
      <c r="F5" s="10" t="str">
        <f t="shared" si="1"/>
        <v xml:space="preserve"> Salomon</v>
      </c>
      <c r="G5" s="4">
        <v>1978</v>
      </c>
      <c r="H5" s="4" t="s">
        <v>15</v>
      </c>
      <c r="I5" s="4" t="s">
        <v>86</v>
      </c>
      <c r="J5" s="4" t="s">
        <v>25</v>
      </c>
      <c r="K5" s="14" t="s">
        <v>127</v>
      </c>
      <c r="L5" s="10"/>
    </row>
    <row r="6" spans="1:12" x14ac:dyDescent="0.2">
      <c r="A6" s="11">
        <v>4</v>
      </c>
      <c r="B6" s="11">
        <v>167</v>
      </c>
      <c r="C6" s="11" t="s">
        <v>607</v>
      </c>
      <c r="D6" s="11" t="s">
        <v>608</v>
      </c>
      <c r="E6" s="3" t="str">
        <f t="shared" si="0"/>
        <v>DA COSTA</v>
      </c>
      <c r="F6" s="3" t="str">
        <f t="shared" si="1"/>
        <v xml:space="preserve"> Bernard</v>
      </c>
      <c r="G6" s="11">
        <v>1973</v>
      </c>
      <c r="H6" s="11" t="s">
        <v>15</v>
      </c>
      <c r="I6" s="11" t="s">
        <v>86</v>
      </c>
      <c r="J6" s="11" t="s">
        <v>25</v>
      </c>
      <c r="K6" s="13" t="s">
        <v>132</v>
      </c>
      <c r="L6" s="10"/>
    </row>
    <row r="7" spans="1:12" x14ac:dyDescent="0.2">
      <c r="A7" s="11">
        <v>5</v>
      </c>
      <c r="B7" s="11">
        <v>133</v>
      </c>
      <c r="C7" s="11" t="s">
        <v>609</v>
      </c>
      <c r="D7" s="11" t="s">
        <v>610</v>
      </c>
      <c r="E7" s="3" t="str">
        <f t="shared" si="0"/>
        <v>LOUCHART</v>
      </c>
      <c r="F7" s="3" t="str">
        <f t="shared" si="1"/>
        <v xml:space="preserve"> Olivier</v>
      </c>
      <c r="G7" s="11">
        <v>1981</v>
      </c>
      <c r="H7" s="11" t="s">
        <v>15</v>
      </c>
      <c r="I7" s="11" t="s">
        <v>86</v>
      </c>
      <c r="J7" s="11" t="s">
        <v>134</v>
      </c>
      <c r="K7" s="13" t="s">
        <v>138</v>
      </c>
      <c r="L7" s="15" t="str">
        <f>VLOOKUP(B7,'Scratch Ind'!B:O,14,FALSE)</f>
        <v>A03143C0130025MV1FRA</v>
      </c>
    </row>
    <row r="8" spans="1:12" x14ac:dyDescent="0.2">
      <c r="A8" s="11">
        <v>6</v>
      </c>
      <c r="B8" s="11">
        <v>129</v>
      </c>
      <c r="C8" s="11" t="s">
        <v>622</v>
      </c>
      <c r="D8" s="11" t="s">
        <v>623</v>
      </c>
      <c r="E8" s="3" t="str">
        <f t="shared" si="0"/>
        <v>COUVET</v>
      </c>
      <c r="F8" s="3" t="str">
        <f t="shared" si="1"/>
        <v xml:space="preserve"> Gregoire</v>
      </c>
      <c r="G8" s="11">
        <v>1970</v>
      </c>
      <c r="H8" s="11" t="s">
        <v>15</v>
      </c>
      <c r="I8" s="11" t="s">
        <v>86</v>
      </c>
      <c r="J8" s="11" t="s">
        <v>140</v>
      </c>
      <c r="K8" s="13" t="s">
        <v>183</v>
      </c>
      <c r="L8" s="15" t="str">
        <f>VLOOKUP(B8,'Scratch Ind'!B:O,14,FALSE)</f>
        <v>A03395C0130028MV3FRA</v>
      </c>
    </row>
    <row r="9" spans="1:12" x14ac:dyDescent="0.2">
      <c r="A9" s="11">
        <v>7</v>
      </c>
      <c r="B9" s="11">
        <v>138</v>
      </c>
      <c r="C9" s="11" t="s">
        <v>624</v>
      </c>
      <c r="D9" s="11" t="s">
        <v>625</v>
      </c>
      <c r="E9" s="3" t="str">
        <f t="shared" si="0"/>
        <v>MUSSARD</v>
      </c>
      <c r="F9" s="3" t="str">
        <f t="shared" si="1"/>
        <v xml:space="preserve"> Jean-Samuel</v>
      </c>
      <c r="G9" s="11">
        <v>1980</v>
      </c>
      <c r="H9" s="11" t="s">
        <v>15</v>
      </c>
      <c r="I9" s="11" t="s">
        <v>86</v>
      </c>
      <c r="J9" s="11" t="s">
        <v>56</v>
      </c>
      <c r="K9" s="13" t="s">
        <v>189</v>
      </c>
      <c r="L9" s="15" t="str">
        <f>VLOOKUP(B9,'Scratch Ind'!B:O,14,FALSE)</f>
        <v>A88982C0130026MV1FRA</v>
      </c>
    </row>
    <row r="10" spans="1:12" x14ac:dyDescent="0.2">
      <c r="A10" s="11">
        <v>8</v>
      </c>
      <c r="B10" s="11">
        <v>135</v>
      </c>
      <c r="C10" s="11" t="s">
        <v>627</v>
      </c>
      <c r="D10" s="11" t="s">
        <v>628</v>
      </c>
      <c r="E10" s="3" t="str">
        <f t="shared" si="0"/>
        <v>FARCY</v>
      </c>
      <c r="F10" s="3" t="str">
        <f t="shared" si="1"/>
        <v xml:space="preserve"> Pierre-Antoine</v>
      </c>
      <c r="G10" s="11">
        <v>1982</v>
      </c>
      <c r="H10" s="11" t="s">
        <v>15</v>
      </c>
      <c r="I10" s="11" t="s">
        <v>86</v>
      </c>
      <c r="J10" s="11" t="s">
        <v>25</v>
      </c>
      <c r="K10" s="13" t="s">
        <v>203</v>
      </c>
      <c r="L10" s="15"/>
    </row>
    <row r="11" spans="1:12" x14ac:dyDescent="0.2">
      <c r="A11" s="11">
        <v>9</v>
      </c>
      <c r="B11" s="11">
        <v>139</v>
      </c>
      <c r="C11" s="11" t="s">
        <v>629</v>
      </c>
      <c r="D11" s="11" t="s">
        <v>630</v>
      </c>
      <c r="E11" s="3" t="str">
        <f t="shared" si="0"/>
        <v>DEPLANQUE</v>
      </c>
      <c r="F11" s="3" t="str">
        <f t="shared" si="1"/>
        <v xml:space="preserve"> Laurent</v>
      </c>
      <c r="G11" s="11">
        <v>1978</v>
      </c>
      <c r="H11" s="11" t="s">
        <v>15</v>
      </c>
      <c r="I11" s="11" t="s">
        <v>86</v>
      </c>
      <c r="J11" s="11" t="s">
        <v>95</v>
      </c>
      <c r="K11" s="13" t="s">
        <v>208</v>
      </c>
      <c r="L11" s="15" t="str">
        <f>VLOOKUP(B11,'Scratch Ind'!B:O,14,FALSE)</f>
        <v>B01774C0130732MV1FRA</v>
      </c>
    </row>
    <row r="12" spans="1:12" x14ac:dyDescent="0.2">
      <c r="A12" s="11">
        <v>10</v>
      </c>
      <c r="B12" s="11">
        <v>179</v>
      </c>
      <c r="C12" s="11" t="s">
        <v>631</v>
      </c>
      <c r="D12" s="11" t="s">
        <v>632</v>
      </c>
      <c r="E12" s="3" t="str">
        <f t="shared" si="0"/>
        <v>JÉRÔME</v>
      </c>
      <c r="F12" s="3" t="str">
        <f t="shared" si="1"/>
        <v xml:space="preserve"> Clément</v>
      </c>
      <c r="G12" s="11">
        <v>1977</v>
      </c>
      <c r="H12" s="11" t="s">
        <v>15</v>
      </c>
      <c r="I12" s="11" t="s">
        <v>86</v>
      </c>
      <c r="J12" s="11" t="s">
        <v>33</v>
      </c>
      <c r="K12" s="11" t="s">
        <v>214</v>
      </c>
      <c r="L12" s="15" t="str">
        <f>VLOOKUP(B12,'Scratch Ind'!B:O,14,FALSE)</f>
        <v>C00269C0131755MV2FRA</v>
      </c>
    </row>
    <row r="13" spans="1:12" x14ac:dyDescent="0.2">
      <c r="A13" s="11">
        <v>11</v>
      </c>
      <c r="B13" s="11">
        <v>145</v>
      </c>
      <c r="C13" s="11" t="s">
        <v>633</v>
      </c>
      <c r="D13" s="11" t="s">
        <v>634</v>
      </c>
      <c r="E13" s="3" t="str">
        <f t="shared" si="0"/>
        <v>MATIAS NUNES</v>
      </c>
      <c r="F13" s="3" t="str">
        <f t="shared" si="1"/>
        <v xml:space="preserve"> Philippe</v>
      </c>
      <c r="G13" s="11">
        <v>1971</v>
      </c>
      <c r="H13" s="11" t="s">
        <v>15</v>
      </c>
      <c r="I13" s="11" t="s">
        <v>86</v>
      </c>
      <c r="J13" s="11" t="s">
        <v>95</v>
      </c>
      <c r="K13" s="11" t="s">
        <v>221</v>
      </c>
      <c r="L13" s="15" t="str">
        <f>VLOOKUP(B13,'Scratch Ind'!B:O,14,FALSE)</f>
        <v>B05749C0130732MV3FRA</v>
      </c>
    </row>
    <row r="14" spans="1:12" x14ac:dyDescent="0.2">
      <c r="A14" s="11">
        <v>12</v>
      </c>
      <c r="B14" s="11">
        <v>146</v>
      </c>
      <c r="C14" s="11" t="s">
        <v>635</v>
      </c>
      <c r="D14" s="11" t="s">
        <v>636</v>
      </c>
      <c r="E14" s="3" t="str">
        <f t="shared" si="0"/>
        <v>KUBEKI</v>
      </c>
      <c r="F14" s="3" t="str">
        <f t="shared" si="1"/>
        <v xml:space="preserve"> Francois</v>
      </c>
      <c r="G14" s="11">
        <v>1968</v>
      </c>
      <c r="H14" s="11" t="s">
        <v>15</v>
      </c>
      <c r="I14" s="11" t="s">
        <v>86</v>
      </c>
      <c r="J14" s="11" t="s">
        <v>25</v>
      </c>
      <c r="K14" s="11" t="s">
        <v>226</v>
      </c>
      <c r="L14" s="15"/>
    </row>
    <row r="15" spans="1:12" x14ac:dyDescent="0.2">
      <c r="A15" s="11">
        <v>13</v>
      </c>
      <c r="B15" s="11">
        <v>153</v>
      </c>
      <c r="C15" s="11" t="s">
        <v>593</v>
      </c>
      <c r="D15" s="11" t="s">
        <v>637</v>
      </c>
      <c r="E15" s="3" t="str">
        <f t="shared" si="0"/>
        <v>FICHOUX</v>
      </c>
      <c r="F15" s="3" t="str">
        <f t="shared" si="1"/>
        <v xml:space="preserve"> Yannick</v>
      </c>
      <c r="G15" s="11">
        <v>1979</v>
      </c>
      <c r="H15" s="11" t="s">
        <v>15</v>
      </c>
      <c r="I15" s="11" t="s">
        <v>86</v>
      </c>
      <c r="J15" s="11" t="s">
        <v>56</v>
      </c>
      <c r="K15" s="11" t="s">
        <v>232</v>
      </c>
      <c r="L15" s="15" t="str">
        <f>VLOOKUP(B15,'Scratch Ind'!B:O,14,FALSE)</f>
        <v>A86480C0130026MV1FRA</v>
      </c>
    </row>
    <row r="16" spans="1:12" x14ac:dyDescent="0.2">
      <c r="A16" s="11">
        <v>14</v>
      </c>
      <c r="B16" s="11">
        <v>168</v>
      </c>
      <c r="C16" s="11" t="s">
        <v>640</v>
      </c>
      <c r="D16" s="11" t="s">
        <v>634</v>
      </c>
      <c r="E16" s="3" t="str">
        <f t="shared" si="0"/>
        <v>LEPOUTRE</v>
      </c>
      <c r="F16" s="3" t="str">
        <f t="shared" si="1"/>
        <v xml:space="preserve"> Philippe</v>
      </c>
      <c r="G16" s="11">
        <v>1970</v>
      </c>
      <c r="H16" s="11" t="s">
        <v>15</v>
      </c>
      <c r="I16" s="11" t="s">
        <v>86</v>
      </c>
      <c r="J16" s="11" t="s">
        <v>25</v>
      </c>
      <c r="K16" s="11" t="s">
        <v>240</v>
      </c>
      <c r="L16" s="15"/>
    </row>
    <row r="17" spans="1:12" x14ac:dyDescent="0.2">
      <c r="A17" s="11">
        <v>15</v>
      </c>
      <c r="B17" s="11">
        <v>166</v>
      </c>
      <c r="C17" s="11" t="s">
        <v>643</v>
      </c>
      <c r="D17" s="11" t="s">
        <v>644</v>
      </c>
      <c r="E17" s="3" t="str">
        <f t="shared" si="0"/>
        <v>THEVENET</v>
      </c>
      <c r="F17" s="3" t="str">
        <f t="shared" si="1"/>
        <v xml:space="preserve"> Yvan</v>
      </c>
      <c r="G17" s="11">
        <v>1977</v>
      </c>
      <c r="H17" s="11" t="s">
        <v>15</v>
      </c>
      <c r="I17" s="11" t="s">
        <v>86</v>
      </c>
      <c r="J17" s="11" t="s">
        <v>25</v>
      </c>
      <c r="K17" s="11" t="s">
        <v>252</v>
      </c>
      <c r="L17" s="15"/>
    </row>
    <row r="18" spans="1:12" x14ac:dyDescent="0.2">
      <c r="A18" s="11">
        <v>16</v>
      </c>
      <c r="B18" s="11">
        <v>131</v>
      </c>
      <c r="C18" s="11" t="s">
        <v>645</v>
      </c>
      <c r="D18" s="11" t="s">
        <v>600</v>
      </c>
      <c r="E18" s="3" t="str">
        <f t="shared" si="0"/>
        <v>BAGLIN</v>
      </c>
      <c r="F18" s="3" t="str">
        <f t="shared" si="1"/>
        <v xml:space="preserve"> Sylvain</v>
      </c>
      <c r="G18" s="11">
        <v>1968</v>
      </c>
      <c r="H18" s="11" t="s">
        <v>15</v>
      </c>
      <c r="I18" s="11" t="s">
        <v>86</v>
      </c>
      <c r="J18" s="11" t="s">
        <v>254</v>
      </c>
      <c r="K18" s="11" t="s">
        <v>258</v>
      </c>
      <c r="L18" s="15" t="str">
        <f>VLOOKUP(B18,'Scratch Ind'!B:O,14,FALSE)</f>
        <v>A92876C0130070MV3FRA</v>
      </c>
    </row>
    <row r="19" spans="1:12" x14ac:dyDescent="0.2">
      <c r="A19" s="11">
        <v>17</v>
      </c>
      <c r="B19" s="11">
        <v>147</v>
      </c>
      <c r="C19" s="11" t="s">
        <v>648</v>
      </c>
      <c r="D19" s="11" t="s">
        <v>616</v>
      </c>
      <c r="E19" s="3" t="str">
        <f t="shared" si="0"/>
        <v>PUECH</v>
      </c>
      <c r="F19" s="3" t="str">
        <f t="shared" si="1"/>
        <v xml:space="preserve"> Alexandre</v>
      </c>
      <c r="G19" s="11">
        <v>1981</v>
      </c>
      <c r="H19" s="11" t="s">
        <v>15</v>
      </c>
      <c r="I19" s="11" t="s">
        <v>86</v>
      </c>
      <c r="J19" s="11" t="s">
        <v>95</v>
      </c>
      <c r="K19" s="11" t="s">
        <v>270</v>
      </c>
      <c r="L19" s="15" t="str">
        <f>VLOOKUP(B19,'Scratch Ind'!B:O,14,FALSE)</f>
        <v>C10757C0130732MV1FRA</v>
      </c>
    </row>
    <row r="20" spans="1:12" x14ac:dyDescent="0.2">
      <c r="A20" s="11">
        <v>18</v>
      </c>
      <c r="B20" s="11">
        <v>134</v>
      </c>
      <c r="C20" s="11" t="s">
        <v>649</v>
      </c>
      <c r="D20" s="11" t="s">
        <v>650</v>
      </c>
      <c r="E20" s="3" t="str">
        <f t="shared" si="0"/>
        <v>SIMONIN</v>
      </c>
      <c r="F20" s="3" t="str">
        <f t="shared" si="1"/>
        <v xml:space="preserve"> Charles</v>
      </c>
      <c r="G20" s="11">
        <v>1978</v>
      </c>
      <c r="H20" s="11" t="s">
        <v>15</v>
      </c>
      <c r="I20" s="11" t="s">
        <v>86</v>
      </c>
      <c r="J20" s="11" t="s">
        <v>272</v>
      </c>
      <c r="K20" s="11" t="s">
        <v>277</v>
      </c>
      <c r="L20" s="15" t="str">
        <f>VLOOKUP(B20,'Scratch Ind'!B:O,14,FALSE)</f>
        <v>B18484C0021608MV1FRA</v>
      </c>
    </row>
    <row r="21" spans="1:12" x14ac:dyDescent="0.2">
      <c r="A21" s="11">
        <v>19</v>
      </c>
      <c r="B21" s="11">
        <v>127</v>
      </c>
      <c r="C21" s="11" t="s">
        <v>656</v>
      </c>
      <c r="D21" s="11" t="s">
        <v>580</v>
      </c>
      <c r="E21" s="3" t="str">
        <f t="shared" si="0"/>
        <v>MARTIN</v>
      </c>
      <c r="F21" s="3" t="str">
        <f t="shared" si="1"/>
        <v xml:space="preserve"> Vincent</v>
      </c>
      <c r="G21" s="11">
        <v>1976</v>
      </c>
      <c r="H21" s="11" t="s">
        <v>15</v>
      </c>
      <c r="I21" s="11" t="s">
        <v>86</v>
      </c>
      <c r="J21" s="11" t="s">
        <v>293</v>
      </c>
      <c r="K21" s="11" t="s">
        <v>297</v>
      </c>
      <c r="L21" s="15" t="str">
        <f>VLOOKUP(B21,'Scratch Ind'!B:O,14,FALSE)</f>
        <v>B40770C0131076MV2FRA</v>
      </c>
    </row>
    <row r="22" spans="1:12" x14ac:dyDescent="0.2">
      <c r="A22" s="11">
        <v>20</v>
      </c>
      <c r="B22" s="11">
        <v>178</v>
      </c>
      <c r="C22" s="11" t="s">
        <v>659</v>
      </c>
      <c r="D22" s="11" t="s">
        <v>660</v>
      </c>
      <c r="E22" s="3" t="str">
        <f t="shared" si="0"/>
        <v>SCOLA</v>
      </c>
      <c r="F22" s="3" t="str">
        <f t="shared" si="1"/>
        <v xml:space="preserve"> Daniel</v>
      </c>
      <c r="G22" s="11">
        <v>1982</v>
      </c>
      <c r="H22" s="11" t="s">
        <v>15</v>
      </c>
      <c r="I22" s="11" t="s">
        <v>86</v>
      </c>
      <c r="J22" s="11" t="s">
        <v>33</v>
      </c>
      <c r="K22" s="11" t="s">
        <v>309</v>
      </c>
      <c r="L22" s="15" t="str">
        <f>VLOOKUP(B22,'Scratch Ind'!B:O,14,FALSE)</f>
        <v>B98686C0131755MV1FRA</v>
      </c>
    </row>
    <row r="23" spans="1:12" x14ac:dyDescent="0.2">
      <c r="A23" s="11">
        <v>21</v>
      </c>
      <c r="B23" s="11">
        <v>155</v>
      </c>
      <c r="C23" s="11" t="s">
        <v>661</v>
      </c>
      <c r="D23" s="11" t="s">
        <v>662</v>
      </c>
      <c r="E23" s="3" t="str">
        <f t="shared" si="0"/>
        <v>CHARBONNEAU</v>
      </c>
      <c r="F23" s="3" t="str">
        <f t="shared" si="1"/>
        <v xml:space="preserve"> Thomas</v>
      </c>
      <c r="G23" s="11">
        <v>1978</v>
      </c>
      <c r="H23" s="11" t="s">
        <v>15</v>
      </c>
      <c r="I23" s="11" t="s">
        <v>86</v>
      </c>
      <c r="J23" s="11" t="s">
        <v>25</v>
      </c>
      <c r="K23" s="11" t="s">
        <v>314</v>
      </c>
      <c r="L23" s="15"/>
    </row>
    <row r="24" spans="1:12" x14ac:dyDescent="0.2">
      <c r="A24" s="11">
        <v>22</v>
      </c>
      <c r="B24" s="11">
        <v>160</v>
      </c>
      <c r="C24" s="11" t="s">
        <v>663</v>
      </c>
      <c r="D24" s="11" t="s">
        <v>664</v>
      </c>
      <c r="E24" s="3" t="str">
        <f t="shared" si="0"/>
        <v>MAZE</v>
      </c>
      <c r="F24" s="3" t="str">
        <f t="shared" si="1"/>
        <v xml:space="preserve"> Bruno</v>
      </c>
      <c r="G24" s="11">
        <v>1974</v>
      </c>
      <c r="H24" s="11" t="s">
        <v>15</v>
      </c>
      <c r="I24" s="11" t="s">
        <v>86</v>
      </c>
      <c r="J24" s="11" t="s">
        <v>25</v>
      </c>
      <c r="K24" s="11" t="s">
        <v>318</v>
      </c>
      <c r="L24" s="15"/>
    </row>
    <row r="25" spans="1:12" x14ac:dyDescent="0.2">
      <c r="A25" s="11">
        <v>23</v>
      </c>
      <c r="B25" s="11">
        <v>123</v>
      </c>
      <c r="C25" s="11" t="s">
        <v>669</v>
      </c>
      <c r="D25" s="11" t="s">
        <v>670</v>
      </c>
      <c r="E25" s="3" t="str">
        <f t="shared" si="0"/>
        <v>LAPORTE</v>
      </c>
      <c r="F25" s="3" t="str">
        <f t="shared" si="1"/>
        <v xml:space="preserve"> Benoit</v>
      </c>
      <c r="G25" s="11">
        <v>1974</v>
      </c>
      <c r="H25" s="11" t="s">
        <v>15</v>
      </c>
      <c r="I25" s="11" t="s">
        <v>86</v>
      </c>
      <c r="J25" s="11" t="s">
        <v>25</v>
      </c>
      <c r="K25" s="11" t="s">
        <v>335</v>
      </c>
      <c r="L25" s="15"/>
    </row>
    <row r="26" spans="1:12" x14ac:dyDescent="0.2">
      <c r="A26" s="11">
        <v>24</v>
      </c>
      <c r="B26" s="11">
        <v>128</v>
      </c>
      <c r="C26" s="11" t="s">
        <v>677</v>
      </c>
      <c r="D26" s="11" t="s">
        <v>678</v>
      </c>
      <c r="E26" s="3" t="str">
        <f t="shared" si="0"/>
        <v>CAIJO</v>
      </c>
      <c r="F26" s="3" t="str">
        <f t="shared" si="1"/>
        <v xml:space="preserve"> Sylvain</v>
      </c>
      <c r="G26" s="11">
        <v>1966</v>
      </c>
      <c r="H26" s="11" t="s">
        <v>15</v>
      </c>
      <c r="I26" s="11" t="s">
        <v>86</v>
      </c>
      <c r="J26" s="11" t="s">
        <v>25</v>
      </c>
      <c r="K26" s="11" t="s">
        <v>358</v>
      </c>
      <c r="L26" s="15"/>
    </row>
    <row r="27" spans="1:12" x14ac:dyDescent="0.2">
      <c r="A27" s="11">
        <v>25</v>
      </c>
      <c r="B27" s="11">
        <v>144</v>
      </c>
      <c r="C27" s="11" t="s">
        <v>679</v>
      </c>
      <c r="D27" s="11" t="s">
        <v>634</v>
      </c>
      <c r="E27" s="3" t="str">
        <f t="shared" si="0"/>
        <v>LEMAN</v>
      </c>
      <c r="F27" s="3" t="str">
        <f t="shared" si="1"/>
        <v xml:space="preserve"> Philippe</v>
      </c>
      <c r="G27" s="11">
        <v>1960</v>
      </c>
      <c r="H27" s="11" t="s">
        <v>15</v>
      </c>
      <c r="I27" s="11" t="s">
        <v>86</v>
      </c>
      <c r="J27" s="11" t="s">
        <v>95</v>
      </c>
      <c r="K27" s="11" t="s">
        <v>364</v>
      </c>
      <c r="L27" s="15" t="str">
        <f>VLOOKUP(B27,'Scratch Ind'!B:O,14,FALSE)</f>
        <v>B78225C0130732MV5FRA</v>
      </c>
    </row>
    <row r="28" spans="1:12" x14ac:dyDescent="0.2">
      <c r="A28" s="11">
        <v>26</v>
      </c>
      <c r="B28" s="11">
        <v>117</v>
      </c>
      <c r="C28" s="11" t="s">
        <v>680</v>
      </c>
      <c r="D28" s="11" t="s">
        <v>582</v>
      </c>
      <c r="E28" s="3" t="str">
        <f t="shared" si="0"/>
        <v>BROUARD</v>
      </c>
      <c r="F28" s="3" t="str">
        <f t="shared" si="1"/>
        <v xml:space="preserve"> Florian</v>
      </c>
      <c r="G28" s="11">
        <v>1977</v>
      </c>
      <c r="H28" s="11" t="s">
        <v>15</v>
      </c>
      <c r="I28" s="11" t="s">
        <v>86</v>
      </c>
      <c r="J28" s="11" t="s">
        <v>25</v>
      </c>
      <c r="K28" s="11" t="s">
        <v>370</v>
      </c>
      <c r="L28" s="15" t="str">
        <f>VLOOKUP(B28,'Scratch Ind'!B:O,14,FALSE)</f>
        <v>C03661C0130062FV3FRA</v>
      </c>
    </row>
    <row r="29" spans="1:12" x14ac:dyDescent="0.2">
      <c r="A29" s="11">
        <v>27</v>
      </c>
      <c r="B29" s="11">
        <v>170</v>
      </c>
      <c r="C29" s="11" t="s">
        <v>682</v>
      </c>
      <c r="D29" s="11" t="s">
        <v>683</v>
      </c>
      <c r="E29" s="3" t="str">
        <f t="shared" si="0"/>
        <v>LUCAS</v>
      </c>
      <c r="F29" s="3" t="str">
        <f t="shared" si="1"/>
        <v xml:space="preserve"> Stéphane</v>
      </c>
      <c r="G29" s="11">
        <v>1975</v>
      </c>
      <c r="H29" s="11" t="s">
        <v>15</v>
      </c>
      <c r="I29" s="11" t="s">
        <v>86</v>
      </c>
      <c r="J29" s="11" t="s">
        <v>25</v>
      </c>
      <c r="K29" s="11" t="s">
        <v>381</v>
      </c>
      <c r="L29" s="15"/>
    </row>
    <row r="30" spans="1:12" x14ac:dyDescent="0.2">
      <c r="A30" s="11">
        <v>28</v>
      </c>
      <c r="B30" s="11">
        <v>157</v>
      </c>
      <c r="C30" s="11" t="s">
        <v>688</v>
      </c>
      <c r="D30" s="11" t="s">
        <v>689</v>
      </c>
      <c r="E30" s="3" t="str">
        <f t="shared" si="0"/>
        <v>DOOMS</v>
      </c>
      <c r="F30" s="3" t="str">
        <f t="shared" si="1"/>
        <v xml:space="preserve"> François</v>
      </c>
      <c r="G30" s="11">
        <v>1981</v>
      </c>
      <c r="H30" s="11" t="s">
        <v>15</v>
      </c>
      <c r="I30" s="11" t="s">
        <v>86</v>
      </c>
      <c r="J30" s="11" t="s">
        <v>25</v>
      </c>
      <c r="K30" s="11" t="s">
        <v>399</v>
      </c>
      <c r="L30" s="15"/>
    </row>
    <row r="31" spans="1:12" x14ac:dyDescent="0.2">
      <c r="A31" s="11">
        <v>29</v>
      </c>
      <c r="B31" s="11">
        <v>143</v>
      </c>
      <c r="C31" s="11" t="s">
        <v>690</v>
      </c>
      <c r="D31" s="11" t="s">
        <v>691</v>
      </c>
      <c r="E31" s="3" t="str">
        <f t="shared" si="0"/>
        <v>PETITALLLOT</v>
      </c>
      <c r="F31" s="3" t="str">
        <f t="shared" si="1"/>
        <v xml:space="preserve"> Laurent</v>
      </c>
      <c r="G31" s="11">
        <v>1968</v>
      </c>
      <c r="H31" s="11" t="s">
        <v>15</v>
      </c>
      <c r="I31" s="11" t="s">
        <v>86</v>
      </c>
      <c r="J31" s="11" t="s">
        <v>25</v>
      </c>
      <c r="K31" s="11" t="s">
        <v>406</v>
      </c>
      <c r="L31" s="15"/>
    </row>
    <row r="32" spans="1:12" x14ac:dyDescent="0.2">
      <c r="A32" s="11">
        <v>30</v>
      </c>
      <c r="B32" s="11">
        <v>130</v>
      </c>
      <c r="C32" s="11" t="s">
        <v>696</v>
      </c>
      <c r="D32" s="11" t="s">
        <v>697</v>
      </c>
      <c r="E32" s="3" t="str">
        <f t="shared" si="0"/>
        <v>PERY-KASZA</v>
      </c>
      <c r="F32" s="3" t="str">
        <f t="shared" si="1"/>
        <v xml:space="preserve"> Frédéric</v>
      </c>
      <c r="G32" s="11">
        <v>1970</v>
      </c>
      <c r="H32" s="11" t="s">
        <v>15</v>
      </c>
      <c r="I32" s="11" t="s">
        <v>86</v>
      </c>
      <c r="J32" s="11" t="s">
        <v>420</v>
      </c>
      <c r="K32" s="11" t="s">
        <v>426</v>
      </c>
      <c r="L32" s="15" t="str">
        <f>VLOOKUP(B32,'Scratch Ind'!B:O,14,FALSE)</f>
        <v>A77964C0130023MV3FRA</v>
      </c>
    </row>
    <row r="33" spans="1:12" x14ac:dyDescent="0.2">
      <c r="A33" s="11">
        <v>31</v>
      </c>
      <c r="B33" s="11">
        <v>108</v>
      </c>
      <c r="C33" s="11" t="s">
        <v>698</v>
      </c>
      <c r="D33" s="11" t="s">
        <v>699</v>
      </c>
      <c r="E33" s="3" t="str">
        <f t="shared" si="0"/>
        <v>LAHAYE</v>
      </c>
      <c r="F33" s="3" t="str">
        <f t="shared" si="1"/>
        <v xml:space="preserve"> Cyrille</v>
      </c>
      <c r="G33" s="11">
        <v>1971</v>
      </c>
      <c r="H33" s="11" t="s">
        <v>15</v>
      </c>
      <c r="I33" s="11" t="s">
        <v>86</v>
      </c>
      <c r="J33" s="11" t="s">
        <v>428</v>
      </c>
      <c r="K33" s="11" t="s">
        <v>432</v>
      </c>
      <c r="L33" s="15" t="str">
        <f>VLOOKUP(B33,'Scratch Ind'!B:O,14,FALSE)</f>
        <v>B24330C0131395MV3FRA</v>
      </c>
    </row>
    <row r="34" spans="1:12" x14ac:dyDescent="0.2">
      <c r="A34" s="11">
        <v>32</v>
      </c>
      <c r="B34" s="11">
        <v>164</v>
      </c>
      <c r="C34" s="11" t="s">
        <v>700</v>
      </c>
      <c r="D34" s="11" t="s">
        <v>701</v>
      </c>
      <c r="E34" s="3" t="str">
        <f t="shared" si="0"/>
        <v>MIGNOT</v>
      </c>
      <c r="F34" s="3" t="str">
        <f t="shared" si="1"/>
        <v xml:space="preserve"> Pascal</v>
      </c>
      <c r="G34" s="11">
        <v>1976</v>
      </c>
      <c r="H34" s="11" t="s">
        <v>15</v>
      </c>
      <c r="I34" s="11" t="s">
        <v>86</v>
      </c>
      <c r="J34" s="11" t="s">
        <v>25</v>
      </c>
      <c r="K34" s="11" t="s">
        <v>438</v>
      </c>
      <c r="L34" s="15"/>
    </row>
    <row r="35" spans="1:12" x14ac:dyDescent="0.2">
      <c r="A35" s="11">
        <v>33</v>
      </c>
      <c r="B35" s="11">
        <v>105</v>
      </c>
      <c r="C35" s="11" t="s">
        <v>705</v>
      </c>
      <c r="D35" s="11" t="s">
        <v>706</v>
      </c>
      <c r="E35" s="3" t="str">
        <f t="shared" si="0"/>
        <v>PERCHERON</v>
      </c>
      <c r="F35" s="3" t="str">
        <f t="shared" si="1"/>
        <v xml:space="preserve"> Arnaud</v>
      </c>
      <c r="G35" s="11">
        <v>1978</v>
      </c>
      <c r="H35" s="11" t="s">
        <v>15</v>
      </c>
      <c r="I35" s="11" t="s">
        <v>86</v>
      </c>
      <c r="J35" s="11" t="s">
        <v>25</v>
      </c>
      <c r="K35" s="11" t="s">
        <v>453</v>
      </c>
      <c r="L35" s="15"/>
    </row>
    <row r="36" spans="1:12" x14ac:dyDescent="0.2">
      <c r="A36" s="11">
        <v>34</v>
      </c>
      <c r="B36" s="11">
        <v>154</v>
      </c>
      <c r="C36" s="11" t="s">
        <v>708</v>
      </c>
      <c r="D36" s="11" t="s">
        <v>709</v>
      </c>
      <c r="E36" s="3" t="str">
        <f t="shared" si="0"/>
        <v>LE GUEN</v>
      </c>
      <c r="F36" s="3" t="str">
        <f t="shared" si="1"/>
        <v xml:space="preserve"> Rodolphe</v>
      </c>
      <c r="G36" s="11">
        <v>1965</v>
      </c>
      <c r="H36" s="11" t="s">
        <v>15</v>
      </c>
      <c r="I36" s="11" t="s">
        <v>86</v>
      </c>
      <c r="J36" s="11" t="s">
        <v>25</v>
      </c>
      <c r="K36" s="11" t="s">
        <v>466</v>
      </c>
      <c r="L36" s="15"/>
    </row>
    <row r="37" spans="1:12" x14ac:dyDescent="0.2">
      <c r="A37" s="11">
        <v>35</v>
      </c>
      <c r="B37" s="11">
        <v>162</v>
      </c>
      <c r="C37" s="11" t="s">
        <v>710</v>
      </c>
      <c r="D37" s="11" t="s">
        <v>634</v>
      </c>
      <c r="E37" s="3" t="str">
        <f t="shared" si="0"/>
        <v>MICHEL</v>
      </c>
      <c r="F37" s="3" t="str">
        <f t="shared" si="1"/>
        <v xml:space="preserve"> Philippe</v>
      </c>
      <c r="G37" s="11">
        <v>1957</v>
      </c>
      <c r="H37" s="11" t="s">
        <v>15</v>
      </c>
      <c r="I37" s="11" t="s">
        <v>86</v>
      </c>
      <c r="J37" s="11" t="s">
        <v>25</v>
      </c>
      <c r="K37" s="11" t="s">
        <v>473</v>
      </c>
      <c r="L37" s="15"/>
    </row>
    <row r="38" spans="1:12" x14ac:dyDescent="0.2">
      <c r="A38" s="11">
        <v>36</v>
      </c>
      <c r="B38" s="11">
        <v>124</v>
      </c>
      <c r="C38" s="11" t="s">
        <v>711</v>
      </c>
      <c r="D38" s="11" t="s">
        <v>580</v>
      </c>
      <c r="E38" s="3" t="str">
        <f t="shared" si="0"/>
        <v>VIALETTE</v>
      </c>
      <c r="F38" s="3" t="str">
        <f t="shared" si="1"/>
        <v xml:space="preserve"> Vincent</v>
      </c>
      <c r="G38" s="11">
        <v>1970</v>
      </c>
      <c r="H38" s="11" t="s">
        <v>15</v>
      </c>
      <c r="I38" s="11" t="s">
        <v>86</v>
      </c>
      <c r="J38" s="11" t="s">
        <v>25</v>
      </c>
      <c r="K38" s="11" t="s">
        <v>479</v>
      </c>
      <c r="L38" s="15"/>
    </row>
    <row r="39" spans="1:12" x14ac:dyDescent="0.2">
      <c r="A39" s="11">
        <v>37</v>
      </c>
      <c r="B39" s="11">
        <v>184</v>
      </c>
      <c r="C39" s="11" t="s">
        <v>719</v>
      </c>
      <c r="D39" s="11" t="s">
        <v>720</v>
      </c>
      <c r="E39" s="3" t="str">
        <f t="shared" si="0"/>
        <v>JANUSZ</v>
      </c>
      <c r="F39" s="3" t="str">
        <f t="shared" si="1"/>
        <v xml:space="preserve"> Benoit</v>
      </c>
      <c r="G39" s="11">
        <v>1979</v>
      </c>
      <c r="H39" s="11" t="s">
        <v>15</v>
      </c>
      <c r="I39" s="11" t="s">
        <v>86</v>
      </c>
      <c r="J39" s="11" t="s">
        <v>25</v>
      </c>
      <c r="K39" s="11" t="s">
        <v>511</v>
      </c>
      <c r="L39" s="15"/>
    </row>
    <row r="40" spans="1:12" x14ac:dyDescent="0.2">
      <c r="A40" s="11">
        <v>38</v>
      </c>
      <c r="B40" s="11">
        <v>185</v>
      </c>
      <c r="C40" s="11" t="s">
        <v>721</v>
      </c>
      <c r="D40" s="11" t="s">
        <v>722</v>
      </c>
      <c r="E40" s="3" t="str">
        <f t="shared" si="0"/>
        <v>BENDJAFER</v>
      </c>
      <c r="F40" s="3" t="str">
        <f t="shared" si="1"/>
        <v xml:space="preserve"> Farid</v>
      </c>
      <c r="G40" s="11">
        <v>1974</v>
      </c>
      <c r="H40" s="11" t="s">
        <v>15</v>
      </c>
      <c r="I40" s="11" t="s">
        <v>86</v>
      </c>
      <c r="J40" s="11" t="s">
        <v>25</v>
      </c>
      <c r="K40" s="11" t="s">
        <v>517</v>
      </c>
      <c r="L40" s="15"/>
    </row>
    <row r="41" spans="1:12" x14ac:dyDescent="0.2">
      <c r="A41" s="11" t="s">
        <v>518</v>
      </c>
      <c r="B41" s="11">
        <v>148</v>
      </c>
      <c r="C41" s="11" t="s">
        <v>723</v>
      </c>
      <c r="D41" s="11" t="s">
        <v>724</v>
      </c>
      <c r="E41" s="3" t="str">
        <f t="shared" si="0"/>
        <v>LACLAUTRE</v>
      </c>
      <c r="F41" s="3" t="str">
        <f t="shared" si="1"/>
        <v xml:space="preserve"> Ulrich</v>
      </c>
      <c r="G41" s="11">
        <v>1978</v>
      </c>
      <c r="H41" s="11" t="s">
        <v>15</v>
      </c>
      <c r="I41" s="11" t="s">
        <v>86</v>
      </c>
      <c r="J41" s="11" t="s">
        <v>25</v>
      </c>
      <c r="K41" s="11" t="s">
        <v>25</v>
      </c>
      <c r="L41" s="15"/>
    </row>
    <row r="49" spans="12:12" x14ac:dyDescent="0.2">
      <c r="L49" s="1"/>
    </row>
    <row r="50" spans="12:12" x14ac:dyDescent="0.2">
      <c r="L50" s="1"/>
    </row>
    <row r="51" spans="12:12" x14ac:dyDescent="0.2">
      <c r="L51" s="1"/>
    </row>
    <row r="52" spans="12:12" x14ac:dyDescent="0.2">
      <c r="L52" s="1"/>
    </row>
    <row r="53" spans="12:12" x14ac:dyDescent="0.2">
      <c r="L53" s="1"/>
    </row>
    <row r="54" spans="12:12" x14ac:dyDescent="0.2">
      <c r="L54" s="1"/>
    </row>
    <row r="55" spans="12:12" x14ac:dyDescent="0.2">
      <c r="L55" s="1"/>
    </row>
    <row r="56" spans="12:12" x14ac:dyDescent="0.2">
      <c r="L56" s="1"/>
    </row>
    <row r="57" spans="12:12" x14ac:dyDescent="0.2">
      <c r="L57" s="1"/>
    </row>
    <row r="58" spans="12:12" x14ac:dyDescent="0.2">
      <c r="L58" s="1"/>
    </row>
    <row r="59" spans="12:12" x14ac:dyDescent="0.2">
      <c r="L59" s="1"/>
    </row>
    <row r="60" spans="12:12" x14ac:dyDescent="0.2">
      <c r="L60" s="1"/>
    </row>
    <row r="61" spans="12:12" x14ac:dyDescent="0.2">
      <c r="L61" s="1"/>
    </row>
    <row r="62" spans="12:12" x14ac:dyDescent="0.2">
      <c r="L62" s="1"/>
    </row>
    <row r="63" spans="12:12" x14ac:dyDescent="0.2">
      <c r="L63" s="1"/>
    </row>
    <row r="64" spans="12:12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</sheetData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B9876-D21A-0B40-ABF5-2E840A7DE851}">
  <dimension ref="A1:L68"/>
  <sheetViews>
    <sheetView workbookViewId="0">
      <selection activeCell="L3" sqref="L3:L5"/>
    </sheetView>
  </sheetViews>
  <sheetFormatPr baseColWidth="10" defaultRowHeight="15" x14ac:dyDescent="0.2"/>
  <cols>
    <col min="1" max="1" width="6.1640625" bestFit="1" customWidth="1"/>
    <col min="2" max="2" width="7.1640625" bestFit="1" customWidth="1"/>
    <col min="3" max="3" width="11.33203125" hidden="1" customWidth="1"/>
    <col min="4" max="4" width="9.6640625" hidden="1" customWidth="1"/>
    <col min="5" max="5" width="10.6640625" bestFit="1" customWidth="1"/>
    <col min="6" max="6" width="9.1640625" bestFit="1" customWidth="1"/>
    <col min="7" max="7" width="6.1640625" bestFit="1" customWidth="1"/>
    <col min="8" max="8" width="4.83203125" bestFit="1" customWidth="1"/>
    <col min="9" max="9" width="6.6640625" bestFit="1" customWidth="1"/>
    <col min="10" max="10" width="27.1640625" bestFit="1" customWidth="1"/>
    <col min="11" max="11" width="8.1640625" bestFit="1" customWidth="1"/>
    <col min="12" max="12" width="21.5" bestFit="1" customWidth="1"/>
  </cols>
  <sheetData>
    <row r="1" spans="1:12" s="2" customFormat="1" x14ac:dyDescent="0.2">
      <c r="A1" s="10" t="s">
        <v>574</v>
      </c>
      <c r="B1" s="10" t="s">
        <v>1</v>
      </c>
      <c r="C1" s="10" t="s">
        <v>2</v>
      </c>
      <c r="D1" s="10"/>
      <c r="E1" s="4" t="s">
        <v>725</v>
      </c>
      <c r="F1" s="4" t="s">
        <v>726</v>
      </c>
      <c r="G1" s="10" t="s">
        <v>3</v>
      </c>
      <c r="H1" s="10" t="s">
        <v>4</v>
      </c>
      <c r="I1" s="10" t="s">
        <v>5</v>
      </c>
      <c r="J1" s="10" t="s">
        <v>6</v>
      </c>
      <c r="K1" s="12" t="s">
        <v>12</v>
      </c>
      <c r="L1" s="4" t="s">
        <v>933</v>
      </c>
    </row>
    <row r="2" spans="1:12" s="2" customFormat="1" x14ac:dyDescent="0.2">
      <c r="A2" s="10"/>
      <c r="B2" s="10"/>
      <c r="C2" s="10"/>
      <c r="D2" s="10"/>
      <c r="E2" s="3"/>
      <c r="F2" s="3"/>
      <c r="G2" s="10"/>
      <c r="H2" s="10"/>
      <c r="I2" s="10"/>
      <c r="J2" s="10"/>
      <c r="K2" s="12"/>
      <c r="L2" s="11"/>
    </row>
    <row r="3" spans="1:12" s="2" customFormat="1" x14ac:dyDescent="0.2">
      <c r="A3" s="10">
        <v>1</v>
      </c>
      <c r="B3" s="10">
        <v>150</v>
      </c>
      <c r="C3" s="10" t="s">
        <v>641</v>
      </c>
      <c r="D3" s="10" t="s">
        <v>642</v>
      </c>
      <c r="E3" s="10" t="str">
        <f t="shared" ref="E3:E11" si="0">UPPER(C3)</f>
        <v>GUARINO</v>
      </c>
      <c r="F3" s="10" t="str">
        <f t="shared" ref="F3:F11" si="1">PROPER(D3)</f>
        <v xml:space="preserve"> Marylène</v>
      </c>
      <c r="G3" s="10">
        <v>1981</v>
      </c>
      <c r="H3" s="10" t="s">
        <v>148</v>
      </c>
      <c r="I3" s="10" t="s">
        <v>86</v>
      </c>
      <c r="J3" s="10" t="s">
        <v>95</v>
      </c>
      <c r="K3" s="12" t="s">
        <v>246</v>
      </c>
      <c r="L3" s="4" t="str">
        <f>VLOOKUP(B3,'Scratch Ind'!B:O,14,FALSE)</f>
        <v>B60736C0130732FV1FRA</v>
      </c>
    </row>
    <row r="4" spans="1:12" s="2" customFormat="1" x14ac:dyDescent="0.2">
      <c r="A4" s="10">
        <v>2</v>
      </c>
      <c r="B4" s="10">
        <v>141</v>
      </c>
      <c r="C4" s="10" t="s">
        <v>652</v>
      </c>
      <c r="D4" s="10" t="s">
        <v>653</v>
      </c>
      <c r="E4" s="10" t="str">
        <f t="shared" si="0"/>
        <v>ROUBANOFF</v>
      </c>
      <c r="F4" s="10" t="str">
        <f t="shared" si="1"/>
        <v xml:space="preserve"> Catherine</v>
      </c>
      <c r="G4" s="10">
        <v>1975</v>
      </c>
      <c r="H4" s="10" t="s">
        <v>148</v>
      </c>
      <c r="I4" s="10" t="s">
        <v>86</v>
      </c>
      <c r="J4" s="10" t="s">
        <v>95</v>
      </c>
      <c r="K4" s="12" t="s">
        <v>286</v>
      </c>
      <c r="L4" s="4" t="str">
        <f>VLOOKUP(B4,'Scratch Ind'!B:O,14,FALSE)</f>
        <v>B06083L0130732FV2FRA</v>
      </c>
    </row>
    <row r="5" spans="1:12" s="2" customFormat="1" x14ac:dyDescent="0.2">
      <c r="A5" s="10">
        <v>3</v>
      </c>
      <c r="B5" s="10">
        <v>181</v>
      </c>
      <c r="C5" s="10" t="s">
        <v>657</v>
      </c>
      <c r="D5" s="10" t="s">
        <v>658</v>
      </c>
      <c r="E5" s="10" t="str">
        <f t="shared" si="0"/>
        <v>FRAINCART</v>
      </c>
      <c r="F5" s="10" t="str">
        <f t="shared" si="1"/>
        <v xml:space="preserve"> Stéphanie</v>
      </c>
      <c r="G5" s="10">
        <v>1975</v>
      </c>
      <c r="H5" s="10" t="s">
        <v>148</v>
      </c>
      <c r="I5" s="10" t="s">
        <v>86</v>
      </c>
      <c r="J5" s="10" t="s">
        <v>299</v>
      </c>
      <c r="K5" s="12" t="s">
        <v>303</v>
      </c>
      <c r="L5" s="4" t="str">
        <f>VLOOKUP(B5,'Scratch Ind'!B:O,14,FALSE)</f>
        <v>B98422C0130823FV2FRA</v>
      </c>
    </row>
    <row r="6" spans="1:12" x14ac:dyDescent="0.2">
      <c r="A6" s="11">
        <v>4</v>
      </c>
      <c r="B6" s="11">
        <v>102</v>
      </c>
      <c r="C6" s="11" t="s">
        <v>686</v>
      </c>
      <c r="D6" s="11" t="s">
        <v>687</v>
      </c>
      <c r="E6" s="3" t="str">
        <f t="shared" si="0"/>
        <v>RALEC</v>
      </c>
      <c r="F6" s="3" t="str">
        <f t="shared" si="1"/>
        <v xml:space="preserve"> Nathalie</v>
      </c>
      <c r="G6" s="11">
        <v>1969</v>
      </c>
      <c r="H6" s="11" t="s">
        <v>148</v>
      </c>
      <c r="I6" s="11" t="s">
        <v>86</v>
      </c>
      <c r="J6" s="11" t="s">
        <v>25</v>
      </c>
      <c r="K6" s="13" t="s">
        <v>393</v>
      </c>
      <c r="L6" s="3" t="str">
        <f>VLOOKUP(B6,'Scratch Ind'!B:O,13,FALSE)</f>
        <v/>
      </c>
    </row>
    <row r="7" spans="1:12" x14ac:dyDescent="0.2">
      <c r="A7" s="11">
        <v>5</v>
      </c>
      <c r="B7" s="11">
        <v>183</v>
      </c>
      <c r="C7" s="11" t="s">
        <v>702</v>
      </c>
      <c r="D7" s="11" t="s">
        <v>703</v>
      </c>
      <c r="E7" s="3" t="str">
        <f t="shared" si="0"/>
        <v>MOREL</v>
      </c>
      <c r="F7" s="3" t="str">
        <f t="shared" si="1"/>
        <v xml:space="preserve"> Nathalie</v>
      </c>
      <c r="G7" s="11">
        <v>1976</v>
      </c>
      <c r="H7" s="11" t="s">
        <v>148</v>
      </c>
      <c r="I7" s="11" t="s">
        <v>86</v>
      </c>
      <c r="J7" s="11" t="s">
        <v>25</v>
      </c>
      <c r="K7" s="13" t="s">
        <v>442</v>
      </c>
      <c r="L7" s="3" t="str">
        <f>VLOOKUP(B7,'Scratch Ind'!B:O,13,FALSE)</f>
        <v/>
      </c>
    </row>
    <row r="8" spans="1:12" x14ac:dyDescent="0.2">
      <c r="A8" s="11">
        <v>6</v>
      </c>
      <c r="B8" s="11">
        <v>159</v>
      </c>
      <c r="C8" s="11" t="s">
        <v>665</v>
      </c>
      <c r="D8" s="11" t="s">
        <v>704</v>
      </c>
      <c r="E8" s="3" t="str">
        <f t="shared" si="0"/>
        <v>LAVERSIN</v>
      </c>
      <c r="F8" s="3" t="str">
        <f t="shared" si="1"/>
        <v xml:space="preserve"> Laurence</v>
      </c>
      <c r="G8" s="11">
        <v>1972</v>
      </c>
      <c r="H8" s="11" t="s">
        <v>148</v>
      </c>
      <c r="I8" s="11" t="s">
        <v>86</v>
      </c>
      <c r="J8" s="11" t="s">
        <v>25</v>
      </c>
      <c r="K8" s="13" t="s">
        <v>449</v>
      </c>
      <c r="L8" s="3" t="str">
        <f>VLOOKUP(B8,'Scratch Ind'!B:O,13,FALSE)</f>
        <v/>
      </c>
    </row>
    <row r="9" spans="1:12" x14ac:dyDescent="0.2">
      <c r="A9" s="11">
        <v>7</v>
      </c>
      <c r="B9" s="11">
        <v>132</v>
      </c>
      <c r="C9" s="11" t="s">
        <v>707</v>
      </c>
      <c r="D9" s="11" t="s">
        <v>653</v>
      </c>
      <c r="E9" s="3" t="str">
        <f t="shared" si="0"/>
        <v>RADENAC</v>
      </c>
      <c r="F9" s="3" t="str">
        <f t="shared" si="1"/>
        <v xml:space="preserve"> Catherine</v>
      </c>
      <c r="G9" s="11">
        <v>1972</v>
      </c>
      <c r="H9" s="11" t="s">
        <v>148</v>
      </c>
      <c r="I9" s="11" t="s">
        <v>86</v>
      </c>
      <c r="J9" s="11" t="s">
        <v>25</v>
      </c>
      <c r="K9" s="13" t="s">
        <v>460</v>
      </c>
      <c r="L9" s="3" t="str">
        <f>VLOOKUP(B9,'Scratch Ind'!B:O,13,FALSE)</f>
        <v/>
      </c>
    </row>
    <row r="10" spans="1:12" x14ac:dyDescent="0.2">
      <c r="A10" s="11">
        <v>8</v>
      </c>
      <c r="B10" s="11">
        <v>116</v>
      </c>
      <c r="C10" s="11" t="s">
        <v>715</v>
      </c>
      <c r="D10" s="11" t="s">
        <v>716</v>
      </c>
      <c r="E10" s="3" t="str">
        <f t="shared" si="0"/>
        <v>TAQUIN</v>
      </c>
      <c r="F10" s="3" t="str">
        <f t="shared" si="1"/>
        <v xml:space="preserve"> Stephanie</v>
      </c>
      <c r="G10" s="11">
        <v>1975</v>
      </c>
      <c r="H10" s="11" t="s">
        <v>148</v>
      </c>
      <c r="I10" s="11" t="s">
        <v>86</v>
      </c>
      <c r="J10" s="11" t="s">
        <v>25</v>
      </c>
      <c r="K10" s="13" t="s">
        <v>499</v>
      </c>
      <c r="L10" s="3" t="str">
        <f>VLOOKUP(B10,'Scratch Ind'!B:O,13,FALSE)</f>
        <v/>
      </c>
    </row>
    <row r="11" spans="1:12" x14ac:dyDescent="0.2">
      <c r="A11" s="11">
        <v>9</v>
      </c>
      <c r="B11" s="11">
        <v>100</v>
      </c>
      <c r="C11" s="11" t="s">
        <v>717</v>
      </c>
      <c r="D11" s="11" t="s">
        <v>718</v>
      </c>
      <c r="E11" s="3" t="str">
        <f t="shared" si="0"/>
        <v>CHOQUET</v>
      </c>
      <c r="F11" s="3" t="str">
        <f t="shared" si="1"/>
        <v xml:space="preserve"> Florence</v>
      </c>
      <c r="G11" s="11">
        <v>1979</v>
      </c>
      <c r="H11" s="11" t="s">
        <v>148</v>
      </c>
      <c r="I11" s="11" t="s">
        <v>86</v>
      </c>
      <c r="J11" s="11" t="s">
        <v>25</v>
      </c>
      <c r="K11" s="13" t="s">
        <v>505</v>
      </c>
      <c r="L11" s="3" t="str">
        <f>VLOOKUP(B11,'Scratch Ind'!B:O,13,FALSE)</f>
        <v/>
      </c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2:12" x14ac:dyDescent="0.2">
      <c r="L65" s="2"/>
    </row>
    <row r="66" spans="12:12" x14ac:dyDescent="0.2">
      <c r="L66" s="2"/>
    </row>
    <row r="67" spans="12:12" x14ac:dyDescent="0.2">
      <c r="L67" s="2"/>
    </row>
    <row r="68" spans="12:12" x14ac:dyDescent="0.2">
      <c r="L68" s="2"/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Scratch Ind</vt:lpstr>
      <vt:lpstr>Feuil12</vt:lpstr>
      <vt:lpstr>Scratch H</vt:lpstr>
      <vt:lpstr>Scratch F</vt:lpstr>
      <vt:lpstr>Sénior H</vt:lpstr>
      <vt:lpstr>Sénior F</vt:lpstr>
      <vt:lpstr>Cadet H</vt:lpstr>
      <vt:lpstr>Master H</vt:lpstr>
      <vt:lpstr>Master F</vt:lpstr>
      <vt:lpstr>Scratch Relais</vt:lpstr>
      <vt:lpstr>Relais H</vt:lpstr>
      <vt:lpstr>Relais F</vt:lpstr>
      <vt:lpstr>Relais Mixte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2022-03-29T19:07:10Z</cp:lastPrinted>
  <dcterms:created xsi:type="dcterms:W3CDTF">2006-09-16T00:00:00Z</dcterms:created>
  <dcterms:modified xsi:type="dcterms:W3CDTF">2022-03-29T19:10:35Z</dcterms:modified>
</cp:coreProperties>
</file>